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5"/>
  <workbookPr/>
  <mc:AlternateContent xmlns:mc="http://schemas.openxmlformats.org/markup-compatibility/2006">
    <mc:Choice Requires="x15">
      <x15ac:absPath xmlns:x15ac="http://schemas.microsoft.com/office/spreadsheetml/2010/11/ac" url="T:\GemeinsDateienDekHX NEU\6 Seelsorgebereiche\6.3.0.0 Jugend\6.3.11.0 Initiativen - Aktionen - Projekte\U18\2022\OneDrive_1_25.4.2022\Auszählungshilfe\"/>
    </mc:Choice>
  </mc:AlternateContent>
  <xr:revisionPtr revIDLastSave="0" documentId="13_ncr:1_{90709171-9E32-422E-8B19-7B56C1ADA6FE}" xr6:coauthVersionLast="36" xr6:coauthVersionMax="47" xr10:uidLastSave="{00000000-0000-0000-0000-000000000000}"/>
  <bookViews>
    <workbookView xWindow="0" yWindow="0" windowWidth="28800" windowHeight="12225" xr2:uid="{00000000-000D-0000-FFFF-FFFF00000000}"/>
  </bookViews>
  <sheets>
    <sheet name="Tabelle1" sheetId="1" r:id="rId1"/>
    <sheet name="Ergebnisse" sheetId="6" r:id="rId2"/>
    <sheet name="Listenwahl" sheetId="2" state="hidden" r:id="rId3"/>
    <sheet name="Direktkandidat_innen" sheetId="3" state="hidden" r:id="rId4"/>
    <sheet name="Wahlkreise" sheetId="4" state="hidden" r:id="rId5"/>
    <sheet name="Kreise" sheetId="5" state="hidden" r:id="rId6"/>
  </sheets>
  <definedNames>
    <definedName name="_xlnm.Print_Area" localSheetId="0">Tabelle1!$A$1:$J$67</definedName>
    <definedName name="Kreis1">INDEX(Kreise!$E$2:$E$59,2)</definedName>
  </definedNames>
  <calcPr calcId="191028"/>
</workbook>
</file>

<file path=xl/calcChain.xml><?xml version="1.0" encoding="utf-8"?>
<calcChain xmlns="http://schemas.openxmlformats.org/spreadsheetml/2006/main">
  <c r="K31" i="1" l="1"/>
  <c r="K51" i="1"/>
  <c r="K53" i="1"/>
  <c r="D6" i="1"/>
  <c r="F23" i="1" s="1"/>
  <c r="I6" i="1"/>
  <c r="K17" i="1" s="1"/>
  <c r="B24" i="6"/>
  <c r="B25" i="6"/>
  <c r="B26" i="6"/>
  <c r="B27" i="6"/>
  <c r="B28" i="6"/>
  <c r="B29" i="6"/>
  <c r="B30" i="6"/>
  <c r="B31" i="6"/>
  <c r="B4" i="6"/>
  <c r="B5" i="6"/>
  <c r="B6" i="6"/>
  <c r="B7" i="6"/>
  <c r="B8" i="6"/>
  <c r="B9" i="6"/>
  <c r="B10" i="6"/>
  <c r="B11" i="6"/>
  <c r="B12" i="6"/>
  <c r="B13" i="6"/>
  <c r="B14" i="6"/>
  <c r="B15" i="6"/>
  <c r="B16" i="6"/>
  <c r="B17" i="6"/>
  <c r="B18" i="6"/>
  <c r="B19" i="6"/>
  <c r="B20" i="6"/>
  <c r="B21" i="6"/>
  <c r="B22" i="6"/>
  <c r="B23" i="6"/>
  <c r="B3" i="6"/>
  <c r="C6" i="4"/>
  <c r="C7" i="4"/>
  <c r="C8" i="4"/>
  <c r="C9" i="4"/>
  <c r="C10" i="4"/>
  <c r="C11" i="4"/>
  <c r="C12" i="4"/>
  <c r="C13" i="4"/>
  <c r="C14" i="4"/>
  <c r="C15" i="4"/>
  <c r="C16" i="4"/>
  <c r="C17" i="4"/>
  <c r="C18" i="4"/>
  <c r="C19" i="4"/>
  <c r="C20" i="4"/>
  <c r="C21" i="4"/>
  <c r="H61" i="3" s="1"/>
  <c r="C22" i="4"/>
  <c r="C23" i="4"/>
  <c r="C24" i="4"/>
  <c r="C25" i="4"/>
  <c r="C26" i="4"/>
  <c r="C27" i="4"/>
  <c r="C28" i="4"/>
  <c r="C29" i="4"/>
  <c r="C30" i="4"/>
  <c r="C31" i="4"/>
  <c r="C32" i="4"/>
  <c r="C33" i="4"/>
  <c r="C34" i="4"/>
  <c r="C35" i="4"/>
  <c r="C36" i="4"/>
  <c r="C37" i="4"/>
  <c r="C38" i="4"/>
  <c r="C39" i="4"/>
  <c r="C40" i="4"/>
  <c r="C41" i="4"/>
  <c r="C42" i="4"/>
  <c r="C43" i="4"/>
  <c r="C44" i="4"/>
  <c r="C45" i="4"/>
  <c r="C46" i="4"/>
  <c r="C47" i="4"/>
  <c r="C48" i="4"/>
  <c r="C49" i="4"/>
  <c r="C50" i="4"/>
  <c r="C51" i="4"/>
  <c r="C52" i="4"/>
  <c r="C53" i="4"/>
  <c r="H105" i="3" s="1"/>
  <c r="C54" i="4"/>
  <c r="C55" i="4"/>
  <c r="C56" i="4"/>
  <c r="C57" i="4"/>
  <c r="C58" i="4"/>
  <c r="C59" i="4"/>
  <c r="C60" i="4"/>
  <c r="C61" i="4"/>
  <c r="C62" i="4"/>
  <c r="C63" i="4"/>
  <c r="C64" i="4"/>
  <c r="C65" i="4"/>
  <c r="C66" i="4"/>
  <c r="C67" i="4"/>
  <c r="C68" i="4"/>
  <c r="C69" i="4"/>
  <c r="C70" i="4"/>
  <c r="C71" i="4"/>
  <c r="C72" i="4"/>
  <c r="C73" i="4"/>
  <c r="C74" i="4"/>
  <c r="C75" i="4"/>
  <c r="C76" i="4"/>
  <c r="C77" i="4"/>
  <c r="C78" i="4"/>
  <c r="C79" i="4"/>
  <c r="C80" i="4"/>
  <c r="C81" i="4"/>
  <c r="C82" i="4"/>
  <c r="C83" i="4"/>
  <c r="C84" i="4"/>
  <c r="C85" i="4"/>
  <c r="C86" i="4"/>
  <c r="C87" i="4"/>
  <c r="C88" i="4"/>
  <c r="C89" i="4"/>
  <c r="C90" i="4"/>
  <c r="C91" i="4"/>
  <c r="C92" i="4"/>
  <c r="H44" i="3" s="1"/>
  <c r="C93" i="4"/>
  <c r="H14" i="3" s="1"/>
  <c r="C94" i="4"/>
  <c r="C95" i="4"/>
  <c r="C96" i="4"/>
  <c r="C97" i="4"/>
  <c r="C98" i="4"/>
  <c r="C99" i="4"/>
  <c r="C100" i="4"/>
  <c r="C101" i="4"/>
  <c r="C102" i="4"/>
  <c r="C103" i="4"/>
  <c r="C104" i="4"/>
  <c r="C105" i="4"/>
  <c r="C106" i="4"/>
  <c r="C107" i="4"/>
  <c r="C108" i="4"/>
  <c r="C109" i="4"/>
  <c r="C110" i="4"/>
  <c r="C111" i="4"/>
  <c r="C112" i="4"/>
  <c r="C113" i="4"/>
  <c r="H5" i="3" s="1"/>
  <c r="C114" i="4"/>
  <c r="C115" i="4"/>
  <c r="C116" i="4"/>
  <c r="C117" i="4"/>
  <c r="C118" i="4"/>
  <c r="C119" i="4"/>
  <c r="C120" i="4"/>
  <c r="C121" i="4"/>
  <c r="C122" i="4"/>
  <c r="C123" i="4"/>
  <c r="C124" i="4"/>
  <c r="H21" i="3" s="1"/>
  <c r="C125" i="4"/>
  <c r="C126" i="4"/>
  <c r="C127" i="4"/>
  <c r="C128" i="4"/>
  <c r="C129" i="4"/>
  <c r="C130" i="4"/>
  <c r="H76" i="3" s="1"/>
  <c r="C131" i="4"/>
  <c r="C132" i="4"/>
  <c r="C5" i="4"/>
  <c r="M3" i="3"/>
  <c r="M4" i="3"/>
  <c r="M5" i="3"/>
  <c r="M6" i="3"/>
  <c r="M7" i="3"/>
  <c r="M8" i="3"/>
  <c r="M9" i="3"/>
  <c r="M10" i="3"/>
  <c r="M11" i="3"/>
  <c r="M12" i="3"/>
  <c r="M13" i="3"/>
  <c r="M14" i="3"/>
  <c r="M15" i="3"/>
  <c r="M16" i="3"/>
  <c r="M17" i="3"/>
  <c r="M18" i="3"/>
  <c r="M19" i="3"/>
  <c r="M20" i="3"/>
  <c r="M21" i="3"/>
  <c r="M22" i="3"/>
  <c r="M23" i="3"/>
  <c r="M24" i="3"/>
  <c r="M25" i="3"/>
  <c r="M26" i="3"/>
  <c r="M27" i="3"/>
  <c r="M28" i="3"/>
  <c r="M29" i="3"/>
  <c r="M30" i="3"/>
  <c r="M31" i="3"/>
  <c r="M32" i="3"/>
  <c r="M33" i="3"/>
  <c r="M34" i="3"/>
  <c r="M35" i="3"/>
  <c r="M36" i="3"/>
  <c r="M37" i="3"/>
  <c r="M38" i="3"/>
  <c r="M39" i="3"/>
  <c r="M40" i="3"/>
  <c r="M41" i="3"/>
  <c r="M42" i="3"/>
  <c r="M43" i="3"/>
  <c r="M44" i="3"/>
  <c r="M45" i="3"/>
  <c r="M46" i="3"/>
  <c r="M47" i="3"/>
  <c r="M48" i="3"/>
  <c r="M49" i="3"/>
  <c r="M50" i="3"/>
  <c r="M51" i="3"/>
  <c r="M52" i="3"/>
  <c r="M53" i="3"/>
  <c r="M54" i="3"/>
  <c r="M55" i="3"/>
  <c r="M56" i="3"/>
  <c r="M57" i="3"/>
  <c r="M58" i="3"/>
  <c r="M59" i="3"/>
  <c r="M60" i="3"/>
  <c r="M61" i="3"/>
  <c r="M62" i="3"/>
  <c r="M63" i="3"/>
  <c r="M64" i="3"/>
  <c r="M65" i="3"/>
  <c r="M66" i="3"/>
  <c r="M67" i="3"/>
  <c r="M68" i="3"/>
  <c r="M69" i="3"/>
  <c r="M70" i="3"/>
  <c r="M71" i="3"/>
  <c r="M72" i="3"/>
  <c r="M73" i="3"/>
  <c r="M74" i="3"/>
  <c r="M75" i="3"/>
  <c r="M76" i="3"/>
  <c r="M77" i="3"/>
  <c r="M78" i="3"/>
  <c r="M79" i="3"/>
  <c r="M80" i="3"/>
  <c r="M81" i="3"/>
  <c r="M82" i="3"/>
  <c r="M83" i="3"/>
  <c r="M84" i="3"/>
  <c r="M85" i="3"/>
  <c r="M86" i="3"/>
  <c r="M87" i="3"/>
  <c r="M88" i="3"/>
  <c r="M89" i="3"/>
  <c r="M90" i="3"/>
  <c r="M91" i="3"/>
  <c r="M92" i="3"/>
  <c r="M93" i="3"/>
  <c r="M94" i="3"/>
  <c r="M95" i="3"/>
  <c r="M96" i="3"/>
  <c r="M97" i="3"/>
  <c r="M98" i="3"/>
  <c r="M99" i="3"/>
  <c r="M100" i="3"/>
  <c r="M101" i="3"/>
  <c r="M102" i="3"/>
  <c r="M103" i="3"/>
  <c r="M104" i="3"/>
  <c r="M105" i="3"/>
  <c r="M106" i="3"/>
  <c r="M107" i="3"/>
  <c r="M108" i="3"/>
  <c r="M109" i="3"/>
  <c r="M110" i="3"/>
  <c r="M111" i="3"/>
  <c r="M112" i="3"/>
  <c r="M113" i="3"/>
  <c r="M114" i="3"/>
  <c r="M115" i="3"/>
  <c r="M116" i="3"/>
  <c r="M117" i="3"/>
  <c r="M118" i="3"/>
  <c r="M119" i="3"/>
  <c r="M120" i="3"/>
  <c r="M121" i="3"/>
  <c r="M122" i="3"/>
  <c r="M123" i="3"/>
  <c r="M124" i="3"/>
  <c r="M125" i="3"/>
  <c r="M126" i="3"/>
  <c r="M127" i="3"/>
  <c r="M128" i="3"/>
  <c r="M129" i="3"/>
  <c r="M130" i="3"/>
  <c r="M131" i="3"/>
  <c r="M132" i="3"/>
  <c r="M133" i="3"/>
  <c r="M134" i="3"/>
  <c r="M135" i="3"/>
  <c r="M136" i="3"/>
  <c r="M137" i="3"/>
  <c r="M138" i="3"/>
  <c r="M139" i="3"/>
  <c r="M140" i="3"/>
  <c r="M141" i="3"/>
  <c r="M142" i="3"/>
  <c r="M143" i="3"/>
  <c r="M144" i="3"/>
  <c r="M145" i="3"/>
  <c r="M146" i="3"/>
  <c r="M147" i="3"/>
  <c r="M148" i="3"/>
  <c r="M149" i="3"/>
  <c r="M150" i="3"/>
  <c r="M151" i="3"/>
  <c r="M152" i="3"/>
  <c r="M153" i="3"/>
  <c r="M154" i="3"/>
  <c r="M155" i="3"/>
  <c r="M156" i="3"/>
  <c r="M157" i="3"/>
  <c r="M158" i="3"/>
  <c r="M159" i="3"/>
  <c r="M160" i="3"/>
  <c r="M161" i="3"/>
  <c r="M162" i="3"/>
  <c r="M163" i="3"/>
  <c r="M164" i="3"/>
  <c r="M165" i="3"/>
  <c r="M166" i="3"/>
  <c r="M167" i="3"/>
  <c r="M168" i="3"/>
  <c r="M169" i="3"/>
  <c r="M170" i="3"/>
  <c r="M171" i="3"/>
  <c r="M172" i="3"/>
  <c r="M173" i="3"/>
  <c r="M174" i="3"/>
  <c r="M175" i="3"/>
  <c r="M176" i="3"/>
  <c r="M177" i="3"/>
  <c r="M178" i="3"/>
  <c r="M179" i="3"/>
  <c r="M180" i="3"/>
  <c r="M181" i="3"/>
  <c r="M182" i="3"/>
  <c r="M183" i="3"/>
  <c r="M184" i="3"/>
  <c r="M185" i="3"/>
  <c r="M186" i="3"/>
  <c r="M187" i="3"/>
  <c r="M188" i="3"/>
  <c r="M189" i="3"/>
  <c r="M190" i="3"/>
  <c r="M191" i="3"/>
  <c r="M192" i="3"/>
  <c r="M193" i="3"/>
  <c r="M194" i="3"/>
  <c r="M195" i="3"/>
  <c r="M196" i="3"/>
  <c r="M197" i="3"/>
  <c r="M198" i="3"/>
  <c r="M199" i="3"/>
  <c r="M200" i="3"/>
  <c r="M201" i="3"/>
  <c r="M202" i="3"/>
  <c r="M203" i="3"/>
  <c r="M204" i="3"/>
  <c r="M205" i="3"/>
  <c r="M206" i="3"/>
  <c r="M207" i="3"/>
  <c r="M208" i="3"/>
  <c r="M209" i="3"/>
  <c r="M210" i="3"/>
  <c r="M211" i="3"/>
  <c r="M212" i="3"/>
  <c r="M213" i="3"/>
  <c r="M214" i="3"/>
  <c r="M215" i="3"/>
  <c r="M216" i="3"/>
  <c r="M217" i="3"/>
  <c r="M218" i="3"/>
  <c r="M219" i="3"/>
  <c r="M220" i="3"/>
  <c r="M221" i="3"/>
  <c r="M222" i="3"/>
  <c r="M223" i="3"/>
  <c r="M224" i="3"/>
  <c r="M225" i="3"/>
  <c r="M226" i="3"/>
  <c r="M227" i="3"/>
  <c r="M228" i="3"/>
  <c r="M229" i="3"/>
  <c r="M230" i="3"/>
  <c r="M231" i="3"/>
  <c r="M232" i="3"/>
  <c r="M233" i="3"/>
  <c r="M234" i="3"/>
  <c r="M235" i="3"/>
  <c r="M236" i="3"/>
  <c r="M237" i="3"/>
  <c r="M238" i="3"/>
  <c r="M239" i="3"/>
  <c r="M240" i="3"/>
  <c r="M241" i="3"/>
  <c r="M242" i="3"/>
  <c r="M243" i="3"/>
  <c r="M244" i="3"/>
  <c r="M245" i="3"/>
  <c r="M246" i="3"/>
  <c r="M247" i="3"/>
  <c r="M248" i="3"/>
  <c r="M249" i="3"/>
  <c r="M250" i="3"/>
  <c r="M251" i="3"/>
  <c r="M252" i="3"/>
  <c r="M253" i="3"/>
  <c r="M254" i="3"/>
  <c r="M255" i="3"/>
  <c r="M256" i="3"/>
  <c r="M257" i="3"/>
  <c r="M258" i="3"/>
  <c r="M259" i="3"/>
  <c r="M260" i="3"/>
  <c r="M261" i="3"/>
  <c r="M262" i="3"/>
  <c r="M263" i="3"/>
  <c r="M264" i="3"/>
  <c r="M265" i="3"/>
  <c r="M266" i="3"/>
  <c r="M267" i="3"/>
  <c r="M268" i="3"/>
  <c r="M269" i="3"/>
  <c r="M270" i="3"/>
  <c r="M271" i="3"/>
  <c r="M272" i="3"/>
  <c r="M273" i="3"/>
  <c r="M274" i="3"/>
  <c r="M275" i="3"/>
  <c r="M276" i="3"/>
  <c r="M277" i="3"/>
  <c r="M278" i="3"/>
  <c r="M279" i="3"/>
  <c r="M280" i="3"/>
  <c r="M281" i="3"/>
  <c r="M282" i="3"/>
  <c r="M283" i="3"/>
  <c r="M284" i="3"/>
  <c r="M285" i="3"/>
  <c r="M286" i="3"/>
  <c r="M287" i="3"/>
  <c r="M288" i="3"/>
  <c r="M289" i="3"/>
  <c r="M290" i="3"/>
  <c r="M291" i="3"/>
  <c r="M292" i="3"/>
  <c r="M293" i="3"/>
  <c r="M294" i="3"/>
  <c r="M295" i="3"/>
  <c r="M296" i="3"/>
  <c r="M297" i="3"/>
  <c r="M298" i="3"/>
  <c r="M299" i="3"/>
  <c r="M300" i="3"/>
  <c r="M301" i="3"/>
  <c r="M302" i="3"/>
  <c r="M303" i="3"/>
  <c r="M304" i="3"/>
  <c r="M305" i="3"/>
  <c r="M306" i="3"/>
  <c r="M307" i="3"/>
  <c r="M308" i="3"/>
  <c r="M309" i="3"/>
  <c r="M310" i="3"/>
  <c r="M311" i="3"/>
  <c r="M312" i="3"/>
  <c r="M313" i="3"/>
  <c r="M314" i="3"/>
  <c r="M315" i="3"/>
  <c r="M316" i="3"/>
  <c r="M317" i="3"/>
  <c r="M318" i="3"/>
  <c r="M319" i="3"/>
  <c r="M320" i="3"/>
  <c r="M321" i="3"/>
  <c r="M322" i="3"/>
  <c r="M323" i="3"/>
  <c r="M324" i="3"/>
  <c r="M325" i="3"/>
  <c r="M326" i="3"/>
  <c r="M327" i="3"/>
  <c r="M328" i="3"/>
  <c r="M329" i="3"/>
  <c r="M330" i="3"/>
  <c r="M331" i="3"/>
  <c r="M332" i="3"/>
  <c r="M333" i="3"/>
  <c r="M334" i="3"/>
  <c r="M335" i="3"/>
  <c r="M336" i="3"/>
  <c r="M337" i="3"/>
  <c r="M338" i="3"/>
  <c r="M339" i="3"/>
  <c r="M340" i="3"/>
  <c r="M341" i="3"/>
  <c r="M342" i="3"/>
  <c r="M343" i="3"/>
  <c r="M344" i="3"/>
  <c r="M345" i="3"/>
  <c r="M346" i="3"/>
  <c r="M347" i="3"/>
  <c r="M348" i="3"/>
  <c r="M349" i="3"/>
  <c r="M350" i="3"/>
  <c r="M351" i="3"/>
  <c r="M352" i="3"/>
  <c r="M353" i="3"/>
  <c r="M354" i="3"/>
  <c r="M355" i="3"/>
  <c r="M356" i="3"/>
  <c r="M357" i="3"/>
  <c r="M358" i="3"/>
  <c r="M359" i="3"/>
  <c r="M360" i="3"/>
  <c r="M361" i="3"/>
  <c r="M362" i="3"/>
  <c r="M363" i="3"/>
  <c r="M364" i="3"/>
  <c r="M365" i="3"/>
  <c r="M366" i="3"/>
  <c r="M367" i="3"/>
  <c r="M368" i="3"/>
  <c r="M369" i="3"/>
  <c r="M370" i="3"/>
  <c r="M371" i="3"/>
  <c r="M372" i="3"/>
  <c r="M373" i="3"/>
  <c r="M374" i="3"/>
  <c r="M375" i="3"/>
  <c r="M376" i="3"/>
  <c r="M377" i="3"/>
  <c r="M378" i="3"/>
  <c r="M379" i="3"/>
  <c r="M380" i="3"/>
  <c r="M381" i="3"/>
  <c r="M382" i="3"/>
  <c r="M383" i="3"/>
  <c r="M384" i="3"/>
  <c r="M385" i="3"/>
  <c r="M386" i="3"/>
  <c r="M387" i="3"/>
  <c r="M388" i="3"/>
  <c r="M389" i="3"/>
  <c r="M390" i="3"/>
  <c r="M391" i="3"/>
  <c r="M392" i="3"/>
  <c r="M393" i="3"/>
  <c r="M394" i="3"/>
  <c r="M395" i="3"/>
  <c r="M396" i="3"/>
  <c r="M397" i="3"/>
  <c r="M398" i="3"/>
  <c r="M399" i="3"/>
  <c r="M400" i="3"/>
  <c r="M401" i="3"/>
  <c r="M402" i="3"/>
  <c r="M403" i="3"/>
  <c r="M404" i="3"/>
  <c r="M405" i="3"/>
  <c r="M406" i="3"/>
  <c r="M407" i="3"/>
  <c r="M408" i="3"/>
  <c r="M409" i="3"/>
  <c r="M410" i="3"/>
  <c r="M411" i="3"/>
  <c r="M412" i="3"/>
  <c r="M413" i="3"/>
  <c r="M414" i="3"/>
  <c r="M415" i="3"/>
  <c r="M416" i="3"/>
  <c r="M417" i="3"/>
  <c r="M418" i="3"/>
  <c r="M419" i="3"/>
  <c r="M420" i="3"/>
  <c r="M421" i="3"/>
  <c r="M422" i="3"/>
  <c r="M423" i="3"/>
  <c r="M424" i="3"/>
  <c r="M425" i="3"/>
  <c r="M426" i="3"/>
  <c r="M427" i="3"/>
  <c r="M428" i="3"/>
  <c r="M429" i="3"/>
  <c r="M430" i="3"/>
  <c r="M431" i="3"/>
  <c r="M432" i="3"/>
  <c r="M433" i="3"/>
  <c r="M434" i="3"/>
  <c r="M435" i="3"/>
  <c r="M436" i="3"/>
  <c r="M437" i="3"/>
  <c r="M438" i="3"/>
  <c r="M439" i="3"/>
  <c r="M440" i="3"/>
  <c r="M441" i="3"/>
  <c r="M442" i="3"/>
  <c r="M443" i="3"/>
  <c r="M444" i="3"/>
  <c r="M445" i="3"/>
  <c r="M446" i="3"/>
  <c r="M447" i="3"/>
  <c r="M448" i="3"/>
  <c r="M449" i="3"/>
  <c r="M450" i="3"/>
  <c r="M451" i="3"/>
  <c r="M452" i="3"/>
  <c r="M453" i="3"/>
  <c r="M454" i="3"/>
  <c r="M455" i="3"/>
  <c r="M456" i="3"/>
  <c r="M457" i="3"/>
  <c r="M458" i="3"/>
  <c r="M459" i="3"/>
  <c r="M460" i="3"/>
  <c r="M461" i="3"/>
  <c r="M462" i="3"/>
  <c r="M463" i="3"/>
  <c r="M464" i="3"/>
  <c r="M465" i="3"/>
  <c r="M466" i="3"/>
  <c r="M467" i="3"/>
  <c r="M468" i="3"/>
  <c r="M469" i="3"/>
  <c r="M470" i="3"/>
  <c r="M471" i="3"/>
  <c r="M472" i="3"/>
  <c r="M473" i="3"/>
  <c r="M474" i="3"/>
  <c r="M475" i="3"/>
  <c r="M476" i="3"/>
  <c r="M477" i="3"/>
  <c r="M478" i="3"/>
  <c r="M479" i="3"/>
  <c r="M480" i="3"/>
  <c r="M481" i="3"/>
  <c r="M482" i="3"/>
  <c r="M483" i="3"/>
  <c r="M484" i="3"/>
  <c r="M485" i="3"/>
  <c r="M486" i="3"/>
  <c r="M487" i="3"/>
  <c r="M488" i="3"/>
  <c r="M489" i="3"/>
  <c r="M490" i="3"/>
  <c r="M491" i="3"/>
  <c r="M492" i="3"/>
  <c r="M493" i="3"/>
  <c r="M494" i="3"/>
  <c r="M495" i="3"/>
  <c r="M496" i="3"/>
  <c r="M497" i="3"/>
  <c r="M498" i="3"/>
  <c r="M499" i="3"/>
  <c r="M500" i="3"/>
  <c r="M501" i="3"/>
  <c r="M502" i="3"/>
  <c r="M503" i="3"/>
  <c r="M504" i="3"/>
  <c r="M505" i="3"/>
  <c r="M506" i="3"/>
  <c r="M507" i="3"/>
  <c r="M508" i="3"/>
  <c r="M509" i="3"/>
  <c r="M510" i="3"/>
  <c r="M511" i="3"/>
  <c r="M512" i="3"/>
  <c r="M513" i="3"/>
  <c r="M514" i="3"/>
  <c r="M515" i="3"/>
  <c r="M516" i="3"/>
  <c r="M517" i="3"/>
  <c r="M518" i="3"/>
  <c r="M519" i="3"/>
  <c r="M520" i="3"/>
  <c r="M521" i="3"/>
  <c r="M522" i="3"/>
  <c r="M523" i="3"/>
  <c r="M524" i="3"/>
  <c r="M525" i="3"/>
  <c r="M526" i="3"/>
  <c r="M527" i="3"/>
  <c r="M528" i="3"/>
  <c r="M529" i="3"/>
  <c r="M530" i="3"/>
  <c r="M531" i="3"/>
  <c r="M532" i="3"/>
  <c r="M533" i="3"/>
  <c r="M534" i="3"/>
  <c r="M535" i="3"/>
  <c r="M536" i="3"/>
  <c r="M537" i="3"/>
  <c r="M538" i="3"/>
  <c r="M539" i="3"/>
  <c r="M540" i="3"/>
  <c r="M541" i="3"/>
  <c r="M542" i="3"/>
  <c r="M543" i="3"/>
  <c r="M544" i="3"/>
  <c r="M545" i="3"/>
  <c r="M546" i="3"/>
  <c r="M547" i="3"/>
  <c r="M548" i="3"/>
  <c r="M549" i="3"/>
  <c r="M550" i="3"/>
  <c r="M551" i="3"/>
  <c r="M552" i="3"/>
  <c r="M553" i="3"/>
  <c r="M554" i="3"/>
  <c r="M555" i="3"/>
  <c r="M556" i="3"/>
  <c r="M557" i="3"/>
  <c r="M558" i="3"/>
  <c r="M559" i="3"/>
  <c r="M560" i="3"/>
  <c r="M561" i="3"/>
  <c r="M562" i="3"/>
  <c r="M563" i="3"/>
  <c r="M564" i="3"/>
  <c r="M565" i="3"/>
  <c r="M566" i="3"/>
  <c r="M567" i="3"/>
  <c r="M568" i="3"/>
  <c r="M569" i="3"/>
  <c r="M570" i="3"/>
  <c r="M571" i="3"/>
  <c r="M572" i="3"/>
  <c r="M573" i="3"/>
  <c r="M574" i="3"/>
  <c r="M575" i="3"/>
  <c r="M576" i="3"/>
  <c r="M577" i="3"/>
  <c r="M578" i="3"/>
  <c r="M579" i="3"/>
  <c r="M580" i="3"/>
  <c r="M581" i="3"/>
  <c r="M582" i="3"/>
  <c r="M583" i="3"/>
  <c r="M584" i="3"/>
  <c r="M585" i="3"/>
  <c r="M586" i="3"/>
  <c r="M587" i="3"/>
  <c r="M588" i="3"/>
  <c r="M589" i="3"/>
  <c r="M590" i="3"/>
  <c r="M591" i="3"/>
  <c r="M592" i="3"/>
  <c r="M593" i="3"/>
  <c r="M594" i="3"/>
  <c r="M595" i="3"/>
  <c r="M596" i="3"/>
  <c r="M597" i="3"/>
  <c r="M598" i="3"/>
  <c r="M599" i="3"/>
  <c r="M600" i="3"/>
  <c r="M601" i="3"/>
  <c r="M602" i="3"/>
  <c r="M603" i="3"/>
  <c r="M604" i="3"/>
  <c r="M605" i="3"/>
  <c r="M606" i="3"/>
  <c r="M607" i="3"/>
  <c r="M608" i="3"/>
  <c r="M609" i="3"/>
  <c r="M610" i="3"/>
  <c r="M611" i="3"/>
  <c r="M612" i="3"/>
  <c r="M613" i="3"/>
  <c r="M614" i="3"/>
  <c r="M615" i="3"/>
  <c r="M616" i="3"/>
  <c r="M617" i="3"/>
  <c r="M618" i="3"/>
  <c r="M619" i="3"/>
  <c r="M620" i="3"/>
  <c r="M621" i="3"/>
  <c r="M622" i="3"/>
  <c r="M623" i="3"/>
  <c r="M624" i="3"/>
  <c r="M625" i="3"/>
  <c r="M626" i="3"/>
  <c r="M627" i="3"/>
  <c r="M628" i="3"/>
  <c r="M629" i="3"/>
  <c r="M630" i="3"/>
  <c r="M631" i="3"/>
  <c r="M632" i="3"/>
  <c r="M633" i="3"/>
  <c r="M634" i="3"/>
  <c r="M635" i="3"/>
  <c r="M636" i="3"/>
  <c r="M637" i="3"/>
  <c r="M638" i="3"/>
  <c r="M639" i="3"/>
  <c r="M640" i="3"/>
  <c r="M641" i="3"/>
  <c r="M642" i="3"/>
  <c r="M643" i="3"/>
  <c r="M644" i="3"/>
  <c r="M645" i="3"/>
  <c r="M646" i="3"/>
  <c r="M647" i="3"/>
  <c r="M648" i="3"/>
  <c r="M649" i="3"/>
  <c r="M650" i="3"/>
  <c r="M651" i="3"/>
  <c r="M652" i="3"/>
  <c r="M653" i="3"/>
  <c r="M654" i="3"/>
  <c r="M655" i="3"/>
  <c r="M656" i="3"/>
  <c r="M657" i="3"/>
  <c r="M658" i="3"/>
  <c r="M659" i="3"/>
  <c r="M660" i="3"/>
  <c r="M661" i="3"/>
  <c r="M662" i="3"/>
  <c r="M663" i="3"/>
  <c r="M664" i="3"/>
  <c r="M665" i="3"/>
  <c r="M666" i="3"/>
  <c r="M667" i="3"/>
  <c r="M668" i="3"/>
  <c r="M669" i="3"/>
  <c r="M670" i="3"/>
  <c r="M671" i="3"/>
  <c r="M672" i="3"/>
  <c r="M673" i="3"/>
  <c r="M674" i="3"/>
  <c r="M675" i="3"/>
  <c r="M676" i="3"/>
  <c r="M677" i="3"/>
  <c r="M678" i="3"/>
  <c r="M679" i="3"/>
  <c r="M680" i="3"/>
  <c r="M681" i="3"/>
  <c r="M682" i="3"/>
  <c r="M683" i="3"/>
  <c r="M684" i="3"/>
  <c r="M685" i="3"/>
  <c r="M686" i="3"/>
  <c r="M687" i="3"/>
  <c r="M688" i="3"/>
  <c r="M689" i="3"/>
  <c r="M690" i="3"/>
  <c r="M691" i="3"/>
  <c r="M692" i="3"/>
  <c r="M693" i="3"/>
  <c r="M694" i="3"/>
  <c r="M695" i="3"/>
  <c r="M696" i="3"/>
  <c r="M697" i="3"/>
  <c r="M698" i="3"/>
  <c r="M699" i="3"/>
  <c r="M700" i="3"/>
  <c r="M701" i="3"/>
  <c r="M702" i="3"/>
  <c r="M703" i="3"/>
  <c r="M704" i="3"/>
  <c r="M705" i="3"/>
  <c r="M706" i="3"/>
  <c r="M707" i="3"/>
  <c r="M708" i="3"/>
  <c r="M709" i="3"/>
  <c r="M710" i="3"/>
  <c r="M711" i="3"/>
  <c r="M712" i="3"/>
  <c r="M713" i="3"/>
  <c r="M714" i="3"/>
  <c r="M715" i="3"/>
  <c r="M716" i="3"/>
  <c r="M717" i="3"/>
  <c r="M718" i="3"/>
  <c r="M719" i="3"/>
  <c r="M720" i="3"/>
  <c r="M721" i="3"/>
  <c r="M722" i="3"/>
  <c r="M723" i="3"/>
  <c r="M724" i="3"/>
  <c r="M725" i="3"/>
  <c r="M726" i="3"/>
  <c r="M727" i="3"/>
  <c r="M728" i="3"/>
  <c r="M729" i="3"/>
  <c r="M730" i="3"/>
  <c r="M731" i="3"/>
  <c r="M732" i="3"/>
  <c r="M733" i="3"/>
  <c r="M734" i="3"/>
  <c r="M735" i="3"/>
  <c r="M736" i="3"/>
  <c r="M737" i="3"/>
  <c r="M738" i="3"/>
  <c r="M739" i="3"/>
  <c r="M740" i="3"/>
  <c r="M741" i="3"/>
  <c r="M742" i="3"/>
  <c r="M743" i="3"/>
  <c r="M744" i="3"/>
  <c r="M745" i="3"/>
  <c r="M746" i="3"/>
  <c r="M747" i="3"/>
  <c r="M748" i="3"/>
  <c r="M749" i="3"/>
  <c r="M750" i="3"/>
  <c r="M751" i="3"/>
  <c r="M752" i="3"/>
  <c r="M753" i="3"/>
  <c r="M754" i="3"/>
  <c r="M755" i="3"/>
  <c r="M756" i="3"/>
  <c r="M757" i="3"/>
  <c r="M758" i="3"/>
  <c r="M759" i="3"/>
  <c r="M760" i="3"/>
  <c r="M761" i="3"/>
  <c r="M762" i="3"/>
  <c r="M763" i="3"/>
  <c r="M764" i="3"/>
  <c r="M765" i="3"/>
  <c r="M766" i="3"/>
  <c r="M767" i="3"/>
  <c r="M768" i="3"/>
  <c r="M769" i="3"/>
  <c r="M770" i="3"/>
  <c r="M771" i="3"/>
  <c r="M772" i="3"/>
  <c r="M773" i="3"/>
  <c r="M774" i="3"/>
  <c r="M775" i="3"/>
  <c r="M776" i="3"/>
  <c r="M777" i="3"/>
  <c r="M778" i="3"/>
  <c r="M779" i="3"/>
  <c r="M780" i="3"/>
  <c r="M781" i="3"/>
  <c r="M782" i="3"/>
  <c r="M783" i="3"/>
  <c r="M784" i="3"/>
  <c r="M785" i="3"/>
  <c r="M786" i="3"/>
  <c r="M787" i="3"/>
  <c r="M788" i="3"/>
  <c r="M789" i="3"/>
  <c r="M790" i="3"/>
  <c r="M791" i="3"/>
  <c r="M792" i="3"/>
  <c r="M793" i="3"/>
  <c r="M794" i="3"/>
  <c r="M795" i="3"/>
  <c r="M796" i="3"/>
  <c r="M797" i="3"/>
  <c r="M798" i="3"/>
  <c r="M799" i="3"/>
  <c r="M800" i="3"/>
  <c r="M801" i="3"/>
  <c r="M802" i="3"/>
  <c r="M803" i="3"/>
  <c r="M804" i="3"/>
  <c r="M805" i="3"/>
  <c r="M806" i="3"/>
  <c r="M807" i="3"/>
  <c r="M808" i="3"/>
  <c r="M809" i="3"/>
  <c r="M810" i="3"/>
  <c r="M811" i="3"/>
  <c r="M812" i="3"/>
  <c r="M813" i="3"/>
  <c r="M814" i="3"/>
  <c r="M815" i="3"/>
  <c r="M816" i="3"/>
  <c r="M817" i="3"/>
  <c r="M818" i="3"/>
  <c r="M819" i="3"/>
  <c r="M820" i="3"/>
  <c r="M821" i="3"/>
  <c r="M822" i="3"/>
  <c r="M823" i="3"/>
  <c r="M824" i="3"/>
  <c r="M825" i="3"/>
  <c r="M826" i="3"/>
  <c r="M827" i="3"/>
  <c r="M828" i="3"/>
  <c r="M829" i="3"/>
  <c r="M830" i="3"/>
  <c r="M831" i="3"/>
  <c r="M832" i="3"/>
  <c r="M833" i="3"/>
  <c r="M834" i="3"/>
  <c r="M835" i="3"/>
  <c r="M836" i="3"/>
  <c r="M837" i="3"/>
  <c r="M838" i="3"/>
  <c r="M839" i="3"/>
  <c r="M840" i="3"/>
  <c r="M841" i="3"/>
  <c r="M842" i="3"/>
  <c r="M843" i="3"/>
  <c r="M844" i="3"/>
  <c r="M845" i="3"/>
  <c r="M846" i="3"/>
  <c r="M847" i="3"/>
  <c r="M848" i="3"/>
  <c r="M849" i="3"/>
  <c r="M850" i="3"/>
  <c r="M851" i="3"/>
  <c r="M852" i="3"/>
  <c r="M853" i="3"/>
  <c r="M854" i="3"/>
  <c r="M855" i="3"/>
  <c r="M856" i="3"/>
  <c r="M857" i="3"/>
  <c r="M858" i="3"/>
  <c r="M859" i="3"/>
  <c r="M860" i="3"/>
  <c r="M861" i="3"/>
  <c r="M862" i="3"/>
  <c r="M863" i="3"/>
  <c r="M864" i="3"/>
  <c r="M865" i="3"/>
  <c r="M866" i="3"/>
  <c r="M867" i="3"/>
  <c r="M868" i="3"/>
  <c r="M869" i="3"/>
  <c r="M870" i="3"/>
  <c r="M871" i="3"/>
  <c r="M872" i="3"/>
  <c r="M873" i="3"/>
  <c r="M874" i="3"/>
  <c r="M875" i="3"/>
  <c r="M876" i="3"/>
  <c r="M877" i="3"/>
  <c r="M878" i="3"/>
  <c r="M879" i="3"/>
  <c r="M880" i="3"/>
  <c r="M881" i="3"/>
  <c r="M882" i="3"/>
  <c r="M883" i="3"/>
  <c r="M884" i="3"/>
  <c r="M885" i="3"/>
  <c r="M886" i="3"/>
  <c r="M887" i="3"/>
  <c r="M888" i="3"/>
  <c r="M889" i="3"/>
  <c r="M890" i="3"/>
  <c r="M891" i="3"/>
  <c r="M892" i="3"/>
  <c r="M893" i="3"/>
  <c r="M894" i="3"/>
  <c r="M895" i="3"/>
  <c r="M896" i="3"/>
  <c r="M897" i="3"/>
  <c r="M898" i="3"/>
  <c r="M899" i="3"/>
  <c r="M900" i="3"/>
  <c r="M901" i="3"/>
  <c r="M902" i="3"/>
  <c r="M903" i="3"/>
  <c r="M904" i="3"/>
  <c r="M905" i="3"/>
  <c r="M906" i="3"/>
  <c r="M907" i="3"/>
  <c r="M908" i="3"/>
  <c r="M909" i="3"/>
  <c r="M910" i="3"/>
  <c r="M911" i="3"/>
  <c r="M912" i="3"/>
  <c r="M913" i="3"/>
  <c r="M914" i="3"/>
  <c r="M915" i="3"/>
  <c r="M916" i="3"/>
  <c r="M917" i="3"/>
  <c r="M918" i="3"/>
  <c r="M919" i="3"/>
  <c r="M920" i="3"/>
  <c r="M921" i="3"/>
  <c r="M922" i="3"/>
  <c r="M923" i="3"/>
  <c r="M924" i="3"/>
  <c r="M925" i="3"/>
  <c r="M926" i="3"/>
  <c r="M927" i="3"/>
  <c r="M928" i="3"/>
  <c r="M929" i="3"/>
  <c r="M930" i="3"/>
  <c r="M931" i="3"/>
  <c r="M932" i="3"/>
  <c r="M933" i="3"/>
  <c r="M934" i="3"/>
  <c r="M935" i="3"/>
  <c r="M936" i="3"/>
  <c r="M937" i="3"/>
  <c r="M938" i="3"/>
  <c r="M939" i="3"/>
  <c r="M940" i="3"/>
  <c r="M941" i="3"/>
  <c r="M942" i="3"/>
  <c r="M943" i="3"/>
  <c r="M944" i="3"/>
  <c r="M945" i="3"/>
  <c r="M946" i="3"/>
  <c r="M947" i="3"/>
  <c r="M948" i="3"/>
  <c r="M949" i="3"/>
  <c r="M950" i="3"/>
  <c r="M951" i="3"/>
  <c r="M952" i="3"/>
  <c r="M953" i="3"/>
  <c r="M954" i="3"/>
  <c r="M955" i="3"/>
  <c r="M956" i="3"/>
  <c r="M957" i="3"/>
  <c r="M958" i="3"/>
  <c r="M959" i="3"/>
  <c r="M960" i="3"/>
  <c r="M961" i="3"/>
  <c r="M962" i="3"/>
  <c r="M963" i="3"/>
  <c r="M964" i="3"/>
  <c r="M965" i="3"/>
  <c r="M966" i="3"/>
  <c r="M967" i="3"/>
  <c r="M968" i="3"/>
  <c r="M969" i="3"/>
  <c r="M970" i="3"/>
  <c r="M971" i="3"/>
  <c r="M972" i="3"/>
  <c r="M973" i="3"/>
  <c r="M974" i="3"/>
  <c r="M975" i="3"/>
  <c r="M976" i="3"/>
  <c r="M977" i="3"/>
  <c r="M978" i="3"/>
  <c r="M979" i="3"/>
  <c r="M980" i="3"/>
  <c r="M981" i="3"/>
  <c r="M982" i="3"/>
  <c r="M983" i="3"/>
  <c r="M984" i="3"/>
  <c r="M985" i="3"/>
  <c r="M986" i="3"/>
  <c r="M987" i="3"/>
  <c r="M988" i="3"/>
  <c r="M989" i="3"/>
  <c r="M990" i="3"/>
  <c r="M991" i="3"/>
  <c r="M992" i="3"/>
  <c r="M993" i="3"/>
  <c r="M994" i="3"/>
  <c r="M995" i="3"/>
  <c r="M996" i="3"/>
  <c r="M997" i="3"/>
  <c r="M998" i="3"/>
  <c r="M999" i="3"/>
  <c r="M1000" i="3"/>
  <c r="M1001" i="3"/>
  <c r="M1002" i="3"/>
  <c r="M1003" i="3"/>
  <c r="M1004" i="3"/>
  <c r="M1005" i="3"/>
  <c r="M1006" i="3"/>
  <c r="M1007" i="3"/>
  <c r="M1008" i="3"/>
  <c r="M1009" i="3"/>
  <c r="M1010" i="3"/>
  <c r="M1011" i="3"/>
  <c r="M1012" i="3"/>
  <c r="M1013" i="3"/>
  <c r="M1014" i="3"/>
  <c r="M1015" i="3"/>
  <c r="M1016" i="3"/>
  <c r="M1017" i="3"/>
  <c r="M1018" i="3"/>
  <c r="M1019" i="3"/>
  <c r="M1020" i="3"/>
  <c r="M1021" i="3"/>
  <c r="M1022" i="3"/>
  <c r="M1023" i="3"/>
  <c r="M1024" i="3"/>
  <c r="M1025" i="3"/>
  <c r="M1026" i="3"/>
  <c r="M1027" i="3"/>
  <c r="M1028" i="3"/>
  <c r="M1029" i="3"/>
  <c r="M1030" i="3"/>
  <c r="M1031" i="3"/>
  <c r="M1032" i="3"/>
  <c r="M1033" i="3"/>
  <c r="M1034" i="3"/>
  <c r="M1035" i="3"/>
  <c r="M1036" i="3"/>
  <c r="M1037" i="3"/>
  <c r="M1038" i="3"/>
  <c r="M1039" i="3"/>
  <c r="M1040" i="3"/>
  <c r="M1041" i="3"/>
  <c r="M1042" i="3"/>
  <c r="M1043" i="3"/>
  <c r="M1044" i="3"/>
  <c r="M1045" i="3"/>
  <c r="M1046" i="3"/>
  <c r="M1047" i="3"/>
  <c r="M1048" i="3"/>
  <c r="M1049" i="3"/>
  <c r="M1050" i="3"/>
  <c r="M1051" i="3"/>
  <c r="M1052" i="3"/>
  <c r="M1053" i="3"/>
  <c r="M1054" i="3"/>
  <c r="M1055" i="3"/>
  <c r="M1056" i="3"/>
  <c r="M1057" i="3"/>
  <c r="M1058" i="3"/>
  <c r="M1059" i="3"/>
  <c r="M1060" i="3"/>
  <c r="M1061" i="3"/>
  <c r="M1062" i="3"/>
  <c r="M1063" i="3"/>
  <c r="M1064" i="3"/>
  <c r="M1065" i="3"/>
  <c r="M1066" i="3"/>
  <c r="M1067" i="3"/>
  <c r="M1068" i="3"/>
  <c r="M1069" i="3"/>
  <c r="M1070" i="3"/>
  <c r="M1071" i="3"/>
  <c r="M1072" i="3"/>
  <c r="M1073" i="3"/>
  <c r="M1074" i="3"/>
  <c r="M1075" i="3"/>
  <c r="M1076" i="3"/>
  <c r="M1077" i="3"/>
  <c r="M1078" i="3"/>
  <c r="M1079" i="3"/>
  <c r="M1080" i="3"/>
  <c r="M1081" i="3"/>
  <c r="M1082" i="3"/>
  <c r="M1083" i="3"/>
  <c r="M1084" i="3"/>
  <c r="M1085" i="3"/>
  <c r="M1086" i="3"/>
  <c r="M1087" i="3"/>
  <c r="M1088" i="3"/>
  <c r="M1089" i="3"/>
  <c r="M1090" i="3"/>
  <c r="M1091" i="3"/>
  <c r="M1092" i="3"/>
  <c r="M1093" i="3"/>
  <c r="M1094" i="3"/>
  <c r="M1095" i="3"/>
  <c r="M1096" i="3"/>
  <c r="M1097" i="3"/>
  <c r="M1098" i="3"/>
  <c r="M1099" i="3"/>
  <c r="M1100" i="3"/>
  <c r="M1101" i="3"/>
  <c r="M1102" i="3"/>
  <c r="M1103" i="3"/>
  <c r="M1104" i="3"/>
  <c r="M1105" i="3"/>
  <c r="M1106" i="3"/>
  <c r="M1107" i="3"/>
  <c r="M1108" i="3"/>
  <c r="M1109" i="3"/>
  <c r="M1110" i="3"/>
  <c r="M1111" i="3"/>
  <c r="M1112" i="3"/>
  <c r="M1113" i="3"/>
  <c r="M1114" i="3"/>
  <c r="M1115" i="3"/>
  <c r="M1116" i="3"/>
  <c r="M1117" i="3"/>
  <c r="M1118" i="3"/>
  <c r="M1119" i="3"/>
  <c r="M1120" i="3"/>
  <c r="M1121" i="3"/>
  <c r="M1122" i="3"/>
  <c r="M1123" i="3"/>
  <c r="M1124" i="3"/>
  <c r="M1125" i="3"/>
  <c r="M1126" i="3"/>
  <c r="M1127" i="3"/>
  <c r="M1128" i="3"/>
  <c r="M1129" i="3"/>
  <c r="M1130" i="3"/>
  <c r="M1131" i="3"/>
  <c r="M1132" i="3"/>
  <c r="M1133" i="3"/>
  <c r="M1134" i="3"/>
  <c r="M1135" i="3"/>
  <c r="M1136" i="3"/>
  <c r="M1137" i="3"/>
  <c r="M1138" i="3"/>
  <c r="M1139" i="3"/>
  <c r="M1140" i="3"/>
  <c r="M1141" i="3"/>
  <c r="M1142" i="3"/>
  <c r="M1143" i="3"/>
  <c r="M1144" i="3"/>
  <c r="M1145" i="3"/>
  <c r="M1146" i="3"/>
  <c r="M1147" i="3"/>
  <c r="M1148" i="3"/>
  <c r="M1149" i="3"/>
  <c r="M1150" i="3"/>
  <c r="M1151" i="3"/>
  <c r="M1152" i="3"/>
  <c r="M1153" i="3"/>
  <c r="M1154" i="3"/>
  <c r="M1155" i="3"/>
  <c r="M1156" i="3"/>
  <c r="M1157" i="3"/>
  <c r="M1158" i="3"/>
  <c r="M1159" i="3"/>
  <c r="M1160" i="3"/>
  <c r="M1161" i="3"/>
  <c r="M1162" i="3"/>
  <c r="M1163" i="3"/>
  <c r="M1164" i="3"/>
  <c r="M1165" i="3"/>
  <c r="M1166" i="3"/>
  <c r="M1167" i="3"/>
  <c r="M1168" i="3"/>
  <c r="M1169" i="3"/>
  <c r="M1170" i="3"/>
  <c r="M1171" i="3"/>
  <c r="M1172" i="3"/>
  <c r="M1173" i="3"/>
  <c r="M1174" i="3"/>
  <c r="M1175" i="3"/>
  <c r="M1176" i="3"/>
  <c r="M1177" i="3"/>
  <c r="M1178" i="3"/>
  <c r="M1179" i="3"/>
  <c r="M1180" i="3"/>
  <c r="M1181" i="3"/>
  <c r="M1182" i="3"/>
  <c r="M1183" i="3"/>
  <c r="M1184" i="3"/>
  <c r="M1185" i="3"/>
  <c r="M1186" i="3"/>
  <c r="M1187" i="3"/>
  <c r="M1188" i="3"/>
  <c r="M1189" i="3"/>
  <c r="M1190" i="3"/>
  <c r="M1191" i="3"/>
  <c r="M1192" i="3"/>
  <c r="M1193" i="3"/>
  <c r="M1194" i="3"/>
  <c r="M1195" i="3"/>
  <c r="M1196" i="3"/>
  <c r="M1197" i="3"/>
  <c r="M1198" i="3"/>
  <c r="M1199" i="3"/>
  <c r="M1200" i="3"/>
  <c r="M1201" i="3"/>
  <c r="M1202" i="3"/>
  <c r="M1203" i="3"/>
  <c r="M1204" i="3"/>
  <c r="M1205" i="3"/>
  <c r="M1206" i="3"/>
  <c r="M1207" i="3"/>
  <c r="M1208" i="3"/>
  <c r="M1209" i="3"/>
  <c r="M1210" i="3"/>
  <c r="M1211" i="3"/>
  <c r="M1212" i="3"/>
  <c r="M1213" i="3"/>
  <c r="M1214" i="3"/>
  <c r="M1215" i="3"/>
  <c r="M1216" i="3"/>
  <c r="M1217" i="3"/>
  <c r="M1218" i="3"/>
  <c r="M1219" i="3"/>
  <c r="M1220" i="3"/>
  <c r="M1221" i="3"/>
  <c r="M1222" i="3"/>
  <c r="M1223" i="3"/>
  <c r="M1224" i="3"/>
  <c r="M1225" i="3"/>
  <c r="M1226" i="3"/>
  <c r="M1227" i="3"/>
  <c r="M1228" i="3"/>
  <c r="M1229" i="3"/>
  <c r="M1230" i="3"/>
  <c r="M1231" i="3"/>
  <c r="M1232" i="3"/>
  <c r="M1233" i="3"/>
  <c r="M1234" i="3"/>
  <c r="M1235" i="3"/>
  <c r="M1236" i="3"/>
  <c r="M1237" i="3"/>
  <c r="M1238" i="3"/>
  <c r="M1239" i="3"/>
  <c r="M1240" i="3"/>
  <c r="M1241" i="3"/>
  <c r="M1242" i="3"/>
  <c r="M1243" i="3"/>
  <c r="M1244" i="3"/>
  <c r="M1245" i="3"/>
  <c r="M1246" i="3"/>
  <c r="M1247" i="3"/>
  <c r="M1248" i="3"/>
  <c r="M1249" i="3"/>
  <c r="M1250" i="3"/>
  <c r="M1251" i="3"/>
  <c r="M1252" i="3"/>
  <c r="M1253" i="3"/>
  <c r="M1254" i="3"/>
  <c r="M1255" i="3"/>
  <c r="M1256" i="3"/>
  <c r="M1257" i="3"/>
  <c r="M1258" i="3"/>
  <c r="M1259" i="3"/>
  <c r="M1260" i="3"/>
  <c r="M1261" i="3"/>
  <c r="M1262" i="3"/>
  <c r="M1263" i="3"/>
  <c r="M1264" i="3"/>
  <c r="M1265" i="3"/>
  <c r="M1266" i="3"/>
  <c r="M1267" i="3"/>
  <c r="M1268" i="3"/>
  <c r="M1269" i="3"/>
  <c r="M1270" i="3"/>
  <c r="M1271" i="3"/>
  <c r="M1272" i="3"/>
  <c r="M1273" i="3"/>
  <c r="M1274" i="3"/>
  <c r="M1275" i="3"/>
  <c r="M1276" i="3"/>
  <c r="M1277" i="3"/>
  <c r="M1278" i="3"/>
  <c r="M1279" i="3"/>
  <c r="M1280" i="3"/>
  <c r="M1281" i="3"/>
  <c r="M1282" i="3"/>
  <c r="M1283" i="3"/>
  <c r="M1284" i="3"/>
  <c r="M1285" i="3"/>
  <c r="M1286" i="3"/>
  <c r="M1287" i="3"/>
  <c r="M1288" i="3"/>
  <c r="M1289" i="3"/>
  <c r="M1290" i="3"/>
  <c r="M1291" i="3"/>
  <c r="M1292" i="3"/>
  <c r="M1293" i="3"/>
  <c r="M1294" i="3"/>
  <c r="M1295" i="3"/>
  <c r="M1296" i="3"/>
  <c r="M1297" i="3"/>
  <c r="M1298" i="3"/>
  <c r="M1299" i="3"/>
  <c r="M1300" i="3"/>
  <c r="M1301" i="3"/>
  <c r="M1302" i="3"/>
  <c r="M1303" i="3"/>
  <c r="M1304" i="3"/>
  <c r="M1305" i="3"/>
  <c r="M1306" i="3"/>
  <c r="M1307" i="3"/>
  <c r="M1308" i="3"/>
  <c r="M1309" i="3"/>
  <c r="M1310" i="3"/>
  <c r="M1311" i="3"/>
  <c r="M1312" i="3"/>
  <c r="M1313" i="3"/>
  <c r="M1314" i="3"/>
  <c r="M1315" i="3"/>
  <c r="M1316" i="3"/>
  <c r="M1317" i="3"/>
  <c r="M1318" i="3"/>
  <c r="M1319" i="3"/>
  <c r="M1320" i="3"/>
  <c r="M1321" i="3"/>
  <c r="M1322" i="3"/>
  <c r="M1323" i="3"/>
  <c r="M1324" i="3"/>
  <c r="M1325" i="3"/>
  <c r="M1326" i="3"/>
  <c r="M1327" i="3"/>
  <c r="M1328" i="3"/>
  <c r="M1329" i="3"/>
  <c r="M1330" i="3"/>
  <c r="M1331" i="3"/>
  <c r="M1332" i="3"/>
  <c r="M1333" i="3"/>
  <c r="M1334" i="3"/>
  <c r="M1335" i="3"/>
  <c r="M1336" i="3"/>
  <c r="M1337" i="3"/>
  <c r="M1338" i="3"/>
  <c r="M1339" i="3"/>
  <c r="M1340" i="3"/>
  <c r="M1341" i="3"/>
  <c r="M1342" i="3"/>
  <c r="M1343" i="3"/>
  <c r="M1344" i="3"/>
  <c r="M1345" i="3"/>
  <c r="M1346" i="3"/>
  <c r="M1347" i="3"/>
  <c r="M1348" i="3"/>
  <c r="M1349" i="3"/>
  <c r="M1350" i="3"/>
  <c r="M1351" i="3"/>
  <c r="M1352" i="3"/>
  <c r="M1353" i="3"/>
  <c r="M1354" i="3"/>
  <c r="M1355" i="3"/>
  <c r="M1356" i="3"/>
  <c r="M1357" i="3"/>
  <c r="M1358" i="3"/>
  <c r="M1359" i="3"/>
  <c r="M1360" i="3"/>
  <c r="M1361" i="3"/>
  <c r="M1362" i="3"/>
  <c r="M1363" i="3"/>
  <c r="M1364" i="3"/>
  <c r="M1365" i="3"/>
  <c r="M1366" i="3"/>
  <c r="M1367" i="3"/>
  <c r="M1368" i="3"/>
  <c r="M1369" i="3"/>
  <c r="M1370" i="3"/>
  <c r="M1371" i="3"/>
  <c r="M1372" i="3"/>
  <c r="M1373" i="3"/>
  <c r="M1374" i="3"/>
  <c r="M1375" i="3"/>
  <c r="M1376" i="3"/>
  <c r="M2" i="3"/>
  <c r="C1337" i="3"/>
  <c r="C1331" i="3"/>
  <c r="C1303" i="3"/>
  <c r="C1231" i="3"/>
  <c r="C1230" i="3"/>
  <c r="C1213" i="3"/>
  <c r="C1126" i="3"/>
  <c r="C1112" i="3"/>
  <c r="C1033" i="3"/>
  <c r="C998" i="3"/>
  <c r="C996" i="3"/>
  <c r="C992" i="3"/>
  <c r="C981" i="3"/>
  <c r="C919" i="3"/>
  <c r="C909" i="3"/>
  <c r="C876" i="3"/>
  <c r="C826" i="3"/>
  <c r="C777" i="3"/>
  <c r="C769" i="3"/>
  <c r="C754" i="3"/>
  <c r="C710" i="3"/>
  <c r="C703" i="3"/>
  <c r="C649" i="3"/>
  <c r="C644" i="3"/>
  <c r="C635" i="3"/>
  <c r="C626" i="3"/>
  <c r="C592" i="3"/>
  <c r="C588" i="3"/>
  <c r="C576" i="3"/>
  <c r="C560" i="3"/>
  <c r="C557" i="3"/>
  <c r="C550" i="3"/>
  <c r="C544" i="3"/>
  <c r="C460" i="3"/>
  <c r="C1152" i="3"/>
  <c r="C1101" i="3"/>
  <c r="C993" i="3"/>
  <c r="C142" i="3"/>
  <c r="C21" i="3"/>
  <c r="C533" i="3"/>
  <c r="C541" i="3"/>
  <c r="C540" i="3"/>
  <c r="C528" i="3"/>
  <c r="C520" i="3"/>
  <c r="C518" i="3"/>
  <c r="C511" i="3"/>
  <c r="C451" i="3"/>
  <c r="C447" i="3"/>
  <c r="C445" i="3"/>
  <c r="C421" i="3"/>
  <c r="C416" i="3"/>
  <c r="C395" i="3"/>
  <c r="C393" i="3"/>
  <c r="C392" i="3"/>
  <c r="C391" i="3"/>
  <c r="C358" i="3"/>
  <c r="C351" i="3"/>
  <c r="C348" i="3"/>
  <c r="C264" i="3"/>
  <c r="C183" i="3"/>
  <c r="C170" i="3"/>
  <c r="C132" i="3"/>
  <c r="C117" i="3"/>
  <c r="C92" i="3"/>
  <c r="C90" i="3"/>
  <c r="C89" i="3"/>
  <c r="C70" i="3"/>
  <c r="C64" i="3"/>
  <c r="C59" i="3"/>
  <c r="C54" i="3"/>
  <c r="C49" i="3"/>
  <c r="C12" i="3"/>
  <c r="C10" i="3"/>
  <c r="C6" i="3"/>
  <c r="C2" i="3"/>
  <c r="C3" i="3"/>
  <c r="C4" i="3"/>
  <c r="C5" i="3"/>
  <c r="C7" i="3"/>
  <c r="C8" i="3"/>
  <c r="C9" i="3"/>
  <c r="C11" i="3"/>
  <c r="C13" i="3"/>
  <c r="C14" i="3"/>
  <c r="C15" i="3"/>
  <c r="C16" i="3"/>
  <c r="C17" i="3"/>
  <c r="C18" i="3"/>
  <c r="C19" i="3"/>
  <c r="C20" i="3"/>
  <c r="C22" i="3"/>
  <c r="C23" i="3"/>
  <c r="C24" i="3"/>
  <c r="C25" i="3"/>
  <c r="C26" i="3"/>
  <c r="C27" i="3"/>
  <c r="C28" i="3"/>
  <c r="C29" i="3"/>
  <c r="C30" i="3"/>
  <c r="C31" i="3"/>
  <c r="C32" i="3"/>
  <c r="C33" i="3"/>
  <c r="C34" i="3"/>
  <c r="C35" i="3"/>
  <c r="C36" i="3"/>
  <c r="C37" i="3"/>
  <c r="C38" i="3"/>
  <c r="C39" i="3"/>
  <c r="C40" i="3"/>
  <c r="C41" i="3"/>
  <c r="C42" i="3"/>
  <c r="C43" i="3"/>
  <c r="C44" i="3"/>
  <c r="C45" i="3"/>
  <c r="C46" i="3"/>
  <c r="C47" i="3"/>
  <c r="C48" i="3"/>
  <c r="C50" i="3"/>
  <c r="C51" i="3"/>
  <c r="C52" i="3"/>
  <c r="C53" i="3"/>
  <c r="C55" i="3"/>
  <c r="C56" i="3"/>
  <c r="C57" i="3"/>
  <c r="C58" i="3"/>
  <c r="C60" i="3"/>
  <c r="C61" i="3"/>
  <c r="C62" i="3"/>
  <c r="C63" i="3"/>
  <c r="C65" i="3"/>
  <c r="C66" i="3"/>
  <c r="C67" i="3"/>
  <c r="C68" i="3"/>
  <c r="C69" i="3"/>
  <c r="C71" i="3"/>
  <c r="C72" i="3"/>
  <c r="C73" i="3"/>
  <c r="C74" i="3"/>
  <c r="C75" i="3"/>
  <c r="C76" i="3"/>
  <c r="C77" i="3"/>
  <c r="C78" i="3"/>
  <c r="C79" i="3"/>
  <c r="C80" i="3"/>
  <c r="C81" i="3"/>
  <c r="C82" i="3"/>
  <c r="C83" i="3"/>
  <c r="C84" i="3"/>
  <c r="C85" i="3"/>
  <c r="C86" i="3"/>
  <c r="C87" i="3"/>
  <c r="C88" i="3"/>
  <c r="C91" i="3"/>
  <c r="C93" i="3"/>
  <c r="C94" i="3"/>
  <c r="C95" i="3"/>
  <c r="C96" i="3"/>
  <c r="C97" i="3"/>
  <c r="C98" i="3"/>
  <c r="C99" i="3"/>
  <c r="C100" i="3"/>
  <c r="C101" i="3"/>
  <c r="C102" i="3"/>
  <c r="C103" i="3"/>
  <c r="C104" i="3"/>
  <c r="C105" i="3"/>
  <c r="C106" i="3"/>
  <c r="C107" i="3"/>
  <c r="C108" i="3"/>
  <c r="C109" i="3"/>
  <c r="C110" i="3"/>
  <c r="C111" i="3"/>
  <c r="C112" i="3"/>
  <c r="C113" i="3"/>
  <c r="C114" i="3"/>
  <c r="C115" i="3"/>
  <c r="C116" i="3"/>
  <c r="C118" i="3"/>
  <c r="C119" i="3"/>
  <c r="C120" i="3"/>
  <c r="C121" i="3"/>
  <c r="C122" i="3"/>
  <c r="C123" i="3"/>
  <c r="C124" i="3"/>
  <c r="C125" i="3"/>
  <c r="C126" i="3"/>
  <c r="C127" i="3"/>
  <c r="C128" i="3"/>
  <c r="C129" i="3"/>
  <c r="C130" i="3"/>
  <c r="C131" i="3"/>
  <c r="C133" i="3"/>
  <c r="C134" i="3"/>
  <c r="C135" i="3"/>
  <c r="C136" i="3"/>
  <c r="C137" i="3"/>
  <c r="C138" i="3"/>
  <c r="C139" i="3"/>
  <c r="C140" i="3"/>
  <c r="C141" i="3"/>
  <c r="C143" i="3"/>
  <c r="C144" i="3"/>
  <c r="C145" i="3"/>
  <c r="C146" i="3"/>
  <c r="C147" i="3"/>
  <c r="C148" i="3"/>
  <c r="C149" i="3"/>
  <c r="C150" i="3"/>
  <c r="C151" i="3"/>
  <c r="C152" i="3"/>
  <c r="C153" i="3"/>
  <c r="C154" i="3"/>
  <c r="C155" i="3"/>
  <c r="C156" i="3"/>
  <c r="C157" i="3"/>
  <c r="C158" i="3"/>
  <c r="C159" i="3"/>
  <c r="C160" i="3"/>
  <c r="C161" i="3"/>
  <c r="C162" i="3"/>
  <c r="C163" i="3"/>
  <c r="C164" i="3"/>
  <c r="C165" i="3"/>
  <c r="C166" i="3"/>
  <c r="C167" i="3"/>
  <c r="C168" i="3"/>
  <c r="C169" i="3"/>
  <c r="C171" i="3"/>
  <c r="C172" i="3"/>
  <c r="C173" i="3"/>
  <c r="C174" i="3"/>
  <c r="C175" i="3"/>
  <c r="C176" i="3"/>
  <c r="C177" i="3"/>
  <c r="C178" i="3"/>
  <c r="C179" i="3"/>
  <c r="C180" i="3"/>
  <c r="C181" i="3"/>
  <c r="C182" i="3"/>
  <c r="C184" i="3"/>
  <c r="C185" i="3"/>
  <c r="C186" i="3"/>
  <c r="C187" i="3"/>
  <c r="C188" i="3"/>
  <c r="C189" i="3"/>
  <c r="C190" i="3"/>
  <c r="C191" i="3"/>
  <c r="C192" i="3"/>
  <c r="C193" i="3"/>
  <c r="C194" i="3"/>
  <c r="C195" i="3"/>
  <c r="C196" i="3"/>
  <c r="C197" i="3"/>
  <c r="C198" i="3"/>
  <c r="C199" i="3"/>
  <c r="C200" i="3"/>
  <c r="C201" i="3"/>
  <c r="C202" i="3"/>
  <c r="C203" i="3"/>
  <c r="C204" i="3"/>
  <c r="C205" i="3"/>
  <c r="C206" i="3"/>
  <c r="C207" i="3"/>
  <c r="C208" i="3"/>
  <c r="C209" i="3"/>
  <c r="C210" i="3"/>
  <c r="C211" i="3"/>
  <c r="C212" i="3"/>
  <c r="C213" i="3"/>
  <c r="C214" i="3"/>
  <c r="C215" i="3"/>
  <c r="C216" i="3"/>
  <c r="C217" i="3"/>
  <c r="C218" i="3"/>
  <c r="C219" i="3"/>
  <c r="C220" i="3"/>
  <c r="C221" i="3"/>
  <c r="C222" i="3"/>
  <c r="C223" i="3"/>
  <c r="C224" i="3"/>
  <c r="C225" i="3"/>
  <c r="C226" i="3"/>
  <c r="C227" i="3"/>
  <c r="C228" i="3"/>
  <c r="C229" i="3"/>
  <c r="C230" i="3"/>
  <c r="C231" i="3"/>
  <c r="C232" i="3"/>
  <c r="C233" i="3"/>
  <c r="C234" i="3"/>
  <c r="C235" i="3"/>
  <c r="C236" i="3"/>
  <c r="C237" i="3"/>
  <c r="C238" i="3"/>
  <c r="C239" i="3"/>
  <c r="C240" i="3"/>
  <c r="C241" i="3"/>
  <c r="C242" i="3"/>
  <c r="C243" i="3"/>
  <c r="C244" i="3"/>
  <c r="C245" i="3"/>
  <c r="C246" i="3"/>
  <c r="C247" i="3"/>
  <c r="C248" i="3"/>
  <c r="C249" i="3"/>
  <c r="C250" i="3"/>
  <c r="C251" i="3"/>
  <c r="C252" i="3"/>
  <c r="C253" i="3"/>
  <c r="C254" i="3"/>
  <c r="C255" i="3"/>
  <c r="C256" i="3"/>
  <c r="C257" i="3"/>
  <c r="C258" i="3"/>
  <c r="C259" i="3"/>
  <c r="C260" i="3"/>
  <c r="C261" i="3"/>
  <c r="C262" i="3"/>
  <c r="C263" i="3"/>
  <c r="C265" i="3"/>
  <c r="C266" i="3"/>
  <c r="C267" i="3"/>
  <c r="C268" i="3"/>
  <c r="C269" i="3"/>
  <c r="C270" i="3"/>
  <c r="C271" i="3"/>
  <c r="C272" i="3"/>
  <c r="C273" i="3"/>
  <c r="C274" i="3"/>
  <c r="C275" i="3"/>
  <c r="C276" i="3"/>
  <c r="C277" i="3"/>
  <c r="C278" i="3"/>
  <c r="C279" i="3"/>
  <c r="C280" i="3"/>
  <c r="C281" i="3"/>
  <c r="C282" i="3"/>
  <c r="C283" i="3"/>
  <c r="C284" i="3"/>
  <c r="C285" i="3"/>
  <c r="C286" i="3"/>
  <c r="C287" i="3"/>
  <c r="C288" i="3"/>
  <c r="C289" i="3"/>
  <c r="C290" i="3"/>
  <c r="C291" i="3"/>
  <c r="C292" i="3"/>
  <c r="C293" i="3"/>
  <c r="C294" i="3"/>
  <c r="C295" i="3"/>
  <c r="C296" i="3"/>
  <c r="C297" i="3"/>
  <c r="C298" i="3"/>
  <c r="C299" i="3"/>
  <c r="C300" i="3"/>
  <c r="C301" i="3"/>
  <c r="C302" i="3"/>
  <c r="C303" i="3"/>
  <c r="C304" i="3"/>
  <c r="C305" i="3"/>
  <c r="C306" i="3"/>
  <c r="C307" i="3"/>
  <c r="C308" i="3"/>
  <c r="C309" i="3"/>
  <c r="C310" i="3"/>
  <c r="C311" i="3"/>
  <c r="C312" i="3"/>
  <c r="C313" i="3"/>
  <c r="C314" i="3"/>
  <c r="C315" i="3"/>
  <c r="C316" i="3"/>
  <c r="C317" i="3"/>
  <c r="C318" i="3"/>
  <c r="C319" i="3"/>
  <c r="C320" i="3"/>
  <c r="C321" i="3"/>
  <c r="C322" i="3"/>
  <c r="C323" i="3"/>
  <c r="C324" i="3"/>
  <c r="C325" i="3"/>
  <c r="C326" i="3"/>
  <c r="C327" i="3"/>
  <c r="C328" i="3"/>
  <c r="C329" i="3"/>
  <c r="C330" i="3"/>
  <c r="C331" i="3"/>
  <c r="C332" i="3"/>
  <c r="C333" i="3"/>
  <c r="C334" i="3"/>
  <c r="C335" i="3"/>
  <c r="C336" i="3"/>
  <c r="C337" i="3"/>
  <c r="C338" i="3"/>
  <c r="C339" i="3"/>
  <c r="C340" i="3"/>
  <c r="C341" i="3"/>
  <c r="C342" i="3"/>
  <c r="C343" i="3"/>
  <c r="C344" i="3"/>
  <c r="C345" i="3"/>
  <c r="C346" i="3"/>
  <c r="C347" i="3"/>
  <c r="C349" i="3"/>
  <c r="C350" i="3"/>
  <c r="C352" i="3"/>
  <c r="C353" i="3"/>
  <c r="C354" i="3"/>
  <c r="C355" i="3"/>
  <c r="C356" i="3"/>
  <c r="C357" i="3"/>
  <c r="C359" i="3"/>
  <c r="C360" i="3"/>
  <c r="C361" i="3"/>
  <c r="C362" i="3"/>
  <c r="C363" i="3"/>
  <c r="C364" i="3"/>
  <c r="C365" i="3"/>
  <c r="C366" i="3"/>
  <c r="C367" i="3"/>
  <c r="C368" i="3"/>
  <c r="C369" i="3"/>
  <c r="C370" i="3"/>
  <c r="C371" i="3"/>
  <c r="C372" i="3"/>
  <c r="C373" i="3"/>
  <c r="C374" i="3"/>
  <c r="C375" i="3"/>
  <c r="C376" i="3"/>
  <c r="C377" i="3"/>
  <c r="C378" i="3"/>
  <c r="C379" i="3"/>
  <c r="C380" i="3"/>
  <c r="C381" i="3"/>
  <c r="C382" i="3"/>
  <c r="C383" i="3"/>
  <c r="C384" i="3"/>
  <c r="C385" i="3"/>
  <c r="C386" i="3"/>
  <c r="C387" i="3"/>
  <c r="C388" i="3"/>
  <c r="C389" i="3"/>
  <c r="C390" i="3"/>
  <c r="C394" i="3"/>
  <c r="C396" i="3"/>
  <c r="C397" i="3"/>
  <c r="C398" i="3"/>
  <c r="C399" i="3"/>
  <c r="C400" i="3"/>
  <c r="C401" i="3"/>
  <c r="C402" i="3"/>
  <c r="C403" i="3"/>
  <c r="C404" i="3"/>
  <c r="C405" i="3"/>
  <c r="C406" i="3"/>
  <c r="C407" i="3"/>
  <c r="C408" i="3"/>
  <c r="C409" i="3"/>
  <c r="C410" i="3"/>
  <c r="C411" i="3"/>
  <c r="C412" i="3"/>
  <c r="C413" i="3"/>
  <c r="C414" i="3"/>
  <c r="C415" i="3"/>
  <c r="C417" i="3"/>
  <c r="C418" i="3"/>
  <c r="C419" i="3"/>
  <c r="C420" i="3"/>
  <c r="C422" i="3"/>
  <c r="C423" i="3"/>
  <c r="C424" i="3"/>
  <c r="C425" i="3"/>
  <c r="C426" i="3"/>
  <c r="C427" i="3"/>
  <c r="C428" i="3"/>
  <c r="C429" i="3"/>
  <c r="C430" i="3"/>
  <c r="C431" i="3"/>
  <c r="C432" i="3"/>
  <c r="C433" i="3"/>
  <c r="C434" i="3"/>
  <c r="C435" i="3"/>
  <c r="C436" i="3"/>
  <c r="C437" i="3"/>
  <c r="C438" i="3"/>
  <c r="C439" i="3"/>
  <c r="C440" i="3"/>
  <c r="C441" i="3"/>
  <c r="C442" i="3"/>
  <c r="C443" i="3"/>
  <c r="C444" i="3"/>
  <c r="C446" i="3"/>
  <c r="C448" i="3"/>
  <c r="C449" i="3"/>
  <c r="C450" i="3"/>
  <c r="C452" i="3"/>
  <c r="C453" i="3"/>
  <c r="C454" i="3"/>
  <c r="C455" i="3"/>
  <c r="C456" i="3"/>
  <c r="C457" i="3"/>
  <c r="C458" i="3"/>
  <c r="C459" i="3"/>
  <c r="C461" i="3"/>
  <c r="C462" i="3"/>
  <c r="C463" i="3"/>
  <c r="C464" i="3"/>
  <c r="C465" i="3"/>
  <c r="C466" i="3"/>
  <c r="C467" i="3"/>
  <c r="C468" i="3"/>
  <c r="C469" i="3"/>
  <c r="C470" i="3"/>
  <c r="C471" i="3"/>
  <c r="C472" i="3"/>
  <c r="C473" i="3"/>
  <c r="C474" i="3"/>
  <c r="C475" i="3"/>
  <c r="C476" i="3"/>
  <c r="C477" i="3"/>
  <c r="C478" i="3"/>
  <c r="C479" i="3"/>
  <c r="C480" i="3"/>
  <c r="C481" i="3"/>
  <c r="C482" i="3"/>
  <c r="C483" i="3"/>
  <c r="C484" i="3"/>
  <c r="C485" i="3"/>
  <c r="C486" i="3"/>
  <c r="C487" i="3"/>
  <c r="C488" i="3"/>
  <c r="C489" i="3"/>
  <c r="C490" i="3"/>
  <c r="C491" i="3"/>
  <c r="C492" i="3"/>
  <c r="C493" i="3"/>
  <c r="C494" i="3"/>
  <c r="C495" i="3"/>
  <c r="C496" i="3"/>
  <c r="C497" i="3"/>
  <c r="C498" i="3"/>
  <c r="C499" i="3"/>
  <c r="C500" i="3"/>
  <c r="C501" i="3"/>
  <c r="C502" i="3"/>
  <c r="C503" i="3"/>
  <c r="C504" i="3"/>
  <c r="C505" i="3"/>
  <c r="C506" i="3"/>
  <c r="C507" i="3"/>
  <c r="C508" i="3"/>
  <c r="C509" i="3"/>
  <c r="C510" i="3"/>
  <c r="C512" i="3"/>
  <c r="C513" i="3"/>
  <c r="C514" i="3"/>
  <c r="C515" i="3"/>
  <c r="C516" i="3"/>
  <c r="C517" i="3"/>
  <c r="C519" i="3"/>
  <c r="C521" i="3"/>
  <c r="C522" i="3"/>
  <c r="C523" i="3"/>
  <c r="C524" i="3"/>
  <c r="C525" i="3"/>
  <c r="C526" i="3"/>
  <c r="C527" i="3"/>
  <c r="C529" i="3"/>
  <c r="C530" i="3"/>
  <c r="C531" i="3"/>
  <c r="C532" i="3"/>
  <c r="C534" i="3"/>
  <c r="C535" i="3"/>
  <c r="C536" i="3"/>
  <c r="C537" i="3"/>
  <c r="C538" i="3"/>
  <c r="C539" i="3"/>
  <c r="C542" i="3"/>
  <c r="C543" i="3"/>
  <c r="C545" i="3"/>
  <c r="C546" i="3"/>
  <c r="C547" i="3"/>
  <c r="C548" i="3"/>
  <c r="C549" i="3"/>
  <c r="C551" i="3"/>
  <c r="C552" i="3"/>
  <c r="C553" i="3"/>
  <c r="C554" i="3"/>
  <c r="C555" i="3"/>
  <c r="C556" i="3"/>
  <c r="C558" i="3"/>
  <c r="C559" i="3"/>
  <c r="C561" i="3"/>
  <c r="C562" i="3"/>
  <c r="C563" i="3"/>
  <c r="C564" i="3"/>
  <c r="C565" i="3"/>
  <c r="C566" i="3"/>
  <c r="C567" i="3"/>
  <c r="C568" i="3"/>
  <c r="C569" i="3"/>
  <c r="C570" i="3"/>
  <c r="C571" i="3"/>
  <c r="C572" i="3"/>
  <c r="C573" i="3"/>
  <c r="C574" i="3"/>
  <c r="C575" i="3"/>
  <c r="C577" i="3"/>
  <c r="C578" i="3"/>
  <c r="C579" i="3"/>
  <c r="C580" i="3"/>
  <c r="C581" i="3"/>
  <c r="C582" i="3"/>
  <c r="C583" i="3"/>
  <c r="C584" i="3"/>
  <c r="C585" i="3"/>
  <c r="C586" i="3"/>
  <c r="C587" i="3"/>
  <c r="C589" i="3"/>
  <c r="C590" i="3"/>
  <c r="C591" i="3"/>
  <c r="C593" i="3"/>
  <c r="C594" i="3"/>
  <c r="C595" i="3"/>
  <c r="C596" i="3"/>
  <c r="C597" i="3"/>
  <c r="C598" i="3"/>
  <c r="C599" i="3"/>
  <c r="C600" i="3"/>
  <c r="C601" i="3"/>
  <c r="C602" i="3"/>
  <c r="C603" i="3"/>
  <c r="C604" i="3"/>
  <c r="C605" i="3"/>
  <c r="C606" i="3"/>
  <c r="C607" i="3"/>
  <c r="C608" i="3"/>
  <c r="C609" i="3"/>
  <c r="C610" i="3"/>
  <c r="C611" i="3"/>
  <c r="C612" i="3"/>
  <c r="C613" i="3"/>
  <c r="C614" i="3"/>
  <c r="C615" i="3"/>
  <c r="C616" i="3"/>
  <c r="C617" i="3"/>
  <c r="C618" i="3"/>
  <c r="C619" i="3"/>
  <c r="C620" i="3"/>
  <c r="C621" i="3"/>
  <c r="C622" i="3"/>
  <c r="C623" i="3"/>
  <c r="C624" i="3"/>
  <c r="C625" i="3"/>
  <c r="C627" i="3"/>
  <c r="C628" i="3"/>
  <c r="C629" i="3"/>
  <c r="C630" i="3"/>
  <c r="C631" i="3"/>
  <c r="C632" i="3"/>
  <c r="C633" i="3"/>
  <c r="C634" i="3"/>
  <c r="C636" i="3"/>
  <c r="C637" i="3"/>
  <c r="C638" i="3"/>
  <c r="C639" i="3"/>
  <c r="C640" i="3"/>
  <c r="C641" i="3"/>
  <c r="C642" i="3"/>
  <c r="C643" i="3"/>
  <c r="C645" i="3"/>
  <c r="C646" i="3"/>
  <c r="C647" i="3"/>
  <c r="C648" i="3"/>
  <c r="C650" i="3"/>
  <c r="C651" i="3"/>
  <c r="C652" i="3"/>
  <c r="C653" i="3"/>
  <c r="C654" i="3"/>
  <c r="C655" i="3"/>
  <c r="C656" i="3"/>
  <c r="C657" i="3"/>
  <c r="C658" i="3"/>
  <c r="C659" i="3"/>
  <c r="C660" i="3"/>
  <c r="C661" i="3"/>
  <c r="C662" i="3"/>
  <c r="C663" i="3"/>
  <c r="C664" i="3"/>
  <c r="C665" i="3"/>
  <c r="C666" i="3"/>
  <c r="C667" i="3"/>
  <c r="C668" i="3"/>
  <c r="C669" i="3"/>
  <c r="C670" i="3"/>
  <c r="C671" i="3"/>
  <c r="C672" i="3"/>
  <c r="C673" i="3"/>
  <c r="C674" i="3"/>
  <c r="C675" i="3"/>
  <c r="C676" i="3"/>
  <c r="C677" i="3"/>
  <c r="C678" i="3"/>
  <c r="C679" i="3"/>
  <c r="C680" i="3"/>
  <c r="C681" i="3"/>
  <c r="C682" i="3"/>
  <c r="C683" i="3"/>
  <c r="C684" i="3"/>
  <c r="C685" i="3"/>
  <c r="C686" i="3"/>
  <c r="C687" i="3"/>
  <c r="C688" i="3"/>
  <c r="C689" i="3"/>
  <c r="C690" i="3"/>
  <c r="C691" i="3"/>
  <c r="C692" i="3"/>
  <c r="C693" i="3"/>
  <c r="C694" i="3"/>
  <c r="C695" i="3"/>
  <c r="C696" i="3"/>
  <c r="C697" i="3"/>
  <c r="C698" i="3"/>
  <c r="C699" i="3"/>
  <c r="C700" i="3"/>
  <c r="C701" i="3"/>
  <c r="C702" i="3"/>
  <c r="C704" i="3"/>
  <c r="C705" i="3"/>
  <c r="C706" i="3"/>
  <c r="C707" i="3"/>
  <c r="C708" i="3"/>
  <c r="C709" i="3"/>
  <c r="C711" i="3"/>
  <c r="C712" i="3"/>
  <c r="C713" i="3"/>
  <c r="C714" i="3"/>
  <c r="C715" i="3"/>
  <c r="C716" i="3"/>
  <c r="C717" i="3"/>
  <c r="C718" i="3"/>
  <c r="C719" i="3"/>
  <c r="C720" i="3"/>
  <c r="C721" i="3"/>
  <c r="C722" i="3"/>
  <c r="C723" i="3"/>
  <c r="C724" i="3"/>
  <c r="C725" i="3"/>
  <c r="C726" i="3"/>
  <c r="C727" i="3"/>
  <c r="C728" i="3"/>
  <c r="C729" i="3"/>
  <c r="C730" i="3"/>
  <c r="C731" i="3"/>
  <c r="C732" i="3"/>
  <c r="C733" i="3"/>
  <c r="C734" i="3"/>
  <c r="C735" i="3"/>
  <c r="C736" i="3"/>
  <c r="C737" i="3"/>
  <c r="C738" i="3"/>
  <c r="C739" i="3"/>
  <c r="C740" i="3"/>
  <c r="C741" i="3"/>
  <c r="C742" i="3"/>
  <c r="C743" i="3"/>
  <c r="C744" i="3"/>
  <c r="C745" i="3"/>
  <c r="C746" i="3"/>
  <c r="C747" i="3"/>
  <c r="C748" i="3"/>
  <c r="C749" i="3"/>
  <c r="C750" i="3"/>
  <c r="C751" i="3"/>
  <c r="C752" i="3"/>
  <c r="C753" i="3"/>
  <c r="C755" i="3"/>
  <c r="C756" i="3"/>
  <c r="C757" i="3"/>
  <c r="C758" i="3"/>
  <c r="C759" i="3"/>
  <c r="C760" i="3"/>
  <c r="C761" i="3"/>
  <c r="C762" i="3"/>
  <c r="C763" i="3"/>
  <c r="C764" i="3"/>
  <c r="C765" i="3"/>
  <c r="C766" i="3"/>
  <c r="C767" i="3"/>
  <c r="C768" i="3"/>
  <c r="C770" i="3"/>
  <c r="C771" i="3"/>
  <c r="C772" i="3"/>
  <c r="C773" i="3"/>
  <c r="C774" i="3"/>
  <c r="C775" i="3"/>
  <c r="C776" i="3"/>
  <c r="C778" i="3"/>
  <c r="C779" i="3"/>
  <c r="C780" i="3"/>
  <c r="C781" i="3"/>
  <c r="C782" i="3"/>
  <c r="C783" i="3"/>
  <c r="C784" i="3"/>
  <c r="C785" i="3"/>
  <c r="C786" i="3"/>
  <c r="C787" i="3"/>
  <c r="C788" i="3"/>
  <c r="C789" i="3"/>
  <c r="C790" i="3"/>
  <c r="C791" i="3"/>
  <c r="C792" i="3"/>
  <c r="C793" i="3"/>
  <c r="C794" i="3"/>
  <c r="C795" i="3"/>
  <c r="C796" i="3"/>
  <c r="C797" i="3"/>
  <c r="C798" i="3"/>
  <c r="C799" i="3"/>
  <c r="C800" i="3"/>
  <c r="C801" i="3"/>
  <c r="C802" i="3"/>
  <c r="C803" i="3"/>
  <c r="C804" i="3"/>
  <c r="C805" i="3"/>
  <c r="C806" i="3"/>
  <c r="C807" i="3"/>
  <c r="C808" i="3"/>
  <c r="C809" i="3"/>
  <c r="C810" i="3"/>
  <c r="C811" i="3"/>
  <c r="C812" i="3"/>
  <c r="C813" i="3"/>
  <c r="C814" i="3"/>
  <c r="C815" i="3"/>
  <c r="C816" i="3"/>
  <c r="C817" i="3"/>
  <c r="C818" i="3"/>
  <c r="C819" i="3"/>
  <c r="C820" i="3"/>
  <c r="C821" i="3"/>
  <c r="C822" i="3"/>
  <c r="C823" i="3"/>
  <c r="C824" i="3"/>
  <c r="C825" i="3"/>
  <c r="C827" i="3"/>
  <c r="C828" i="3"/>
  <c r="C829" i="3"/>
  <c r="C830" i="3"/>
  <c r="C831" i="3"/>
  <c r="C832" i="3"/>
  <c r="C833" i="3"/>
  <c r="C834" i="3"/>
  <c r="C835" i="3"/>
  <c r="C836" i="3"/>
  <c r="C837" i="3"/>
  <c r="C838" i="3"/>
  <c r="C839" i="3"/>
  <c r="C840" i="3"/>
  <c r="C841" i="3"/>
  <c r="C842" i="3"/>
  <c r="C843" i="3"/>
  <c r="C844" i="3"/>
  <c r="C845" i="3"/>
  <c r="C846" i="3"/>
  <c r="C847" i="3"/>
  <c r="C848" i="3"/>
  <c r="C849" i="3"/>
  <c r="C850" i="3"/>
  <c r="C851" i="3"/>
  <c r="C852" i="3"/>
  <c r="C853" i="3"/>
  <c r="C854" i="3"/>
  <c r="C855" i="3"/>
  <c r="C856" i="3"/>
  <c r="C857" i="3"/>
  <c r="C858" i="3"/>
  <c r="C859" i="3"/>
  <c r="C860" i="3"/>
  <c r="C861" i="3"/>
  <c r="C862" i="3"/>
  <c r="C863" i="3"/>
  <c r="C864" i="3"/>
  <c r="C865" i="3"/>
  <c r="C866" i="3"/>
  <c r="C867" i="3"/>
  <c r="C868" i="3"/>
  <c r="C869" i="3"/>
  <c r="C870" i="3"/>
  <c r="C871" i="3"/>
  <c r="C872" i="3"/>
  <c r="C873" i="3"/>
  <c r="C874" i="3"/>
  <c r="C875" i="3"/>
  <c r="C877" i="3"/>
  <c r="C878" i="3"/>
  <c r="C879" i="3"/>
  <c r="C880" i="3"/>
  <c r="C881" i="3"/>
  <c r="C882" i="3"/>
  <c r="C883" i="3"/>
  <c r="C884" i="3"/>
  <c r="C885" i="3"/>
  <c r="C886" i="3"/>
  <c r="C887" i="3"/>
  <c r="C888" i="3"/>
  <c r="C889" i="3"/>
  <c r="C890" i="3"/>
  <c r="C891" i="3"/>
  <c r="C892" i="3"/>
  <c r="C893" i="3"/>
  <c r="C894" i="3"/>
  <c r="C895" i="3"/>
  <c r="C896" i="3"/>
  <c r="C897" i="3"/>
  <c r="C898" i="3"/>
  <c r="C899" i="3"/>
  <c r="C900" i="3"/>
  <c r="C901" i="3"/>
  <c r="C902" i="3"/>
  <c r="C903" i="3"/>
  <c r="C904" i="3"/>
  <c r="C905" i="3"/>
  <c r="C906" i="3"/>
  <c r="C907" i="3"/>
  <c r="C908" i="3"/>
  <c r="C910" i="3"/>
  <c r="C911" i="3"/>
  <c r="C912" i="3"/>
  <c r="C913" i="3"/>
  <c r="C914" i="3"/>
  <c r="C915" i="3"/>
  <c r="C916" i="3"/>
  <c r="C917" i="3"/>
  <c r="C918" i="3"/>
  <c r="C920" i="3"/>
  <c r="C921" i="3"/>
  <c r="C922" i="3"/>
  <c r="C923" i="3"/>
  <c r="C924" i="3"/>
  <c r="C925" i="3"/>
  <c r="C926" i="3"/>
  <c r="C927" i="3"/>
  <c r="C928" i="3"/>
  <c r="C929" i="3"/>
  <c r="C930" i="3"/>
  <c r="C931" i="3"/>
  <c r="C932" i="3"/>
  <c r="C933" i="3"/>
  <c r="C934" i="3"/>
  <c r="C935" i="3"/>
  <c r="C936" i="3"/>
  <c r="C937" i="3"/>
  <c r="C938" i="3"/>
  <c r="C939" i="3"/>
  <c r="C940" i="3"/>
  <c r="C941" i="3"/>
  <c r="C942" i="3"/>
  <c r="C943" i="3"/>
  <c r="C944" i="3"/>
  <c r="C945" i="3"/>
  <c r="C946" i="3"/>
  <c r="C947" i="3"/>
  <c r="C948" i="3"/>
  <c r="C949" i="3"/>
  <c r="C950" i="3"/>
  <c r="C951" i="3"/>
  <c r="C952" i="3"/>
  <c r="C953" i="3"/>
  <c r="C954" i="3"/>
  <c r="C955" i="3"/>
  <c r="C956" i="3"/>
  <c r="C957" i="3"/>
  <c r="C958" i="3"/>
  <c r="C959" i="3"/>
  <c r="C960" i="3"/>
  <c r="C961" i="3"/>
  <c r="C962" i="3"/>
  <c r="C963" i="3"/>
  <c r="C964" i="3"/>
  <c r="C965" i="3"/>
  <c r="C966" i="3"/>
  <c r="C967" i="3"/>
  <c r="C968" i="3"/>
  <c r="C969" i="3"/>
  <c r="C970" i="3"/>
  <c r="C971" i="3"/>
  <c r="C972" i="3"/>
  <c r="C973" i="3"/>
  <c r="C974" i="3"/>
  <c r="C975" i="3"/>
  <c r="C976" i="3"/>
  <c r="C977" i="3"/>
  <c r="C978" i="3"/>
  <c r="C979" i="3"/>
  <c r="C980" i="3"/>
  <c r="C982" i="3"/>
  <c r="C983" i="3"/>
  <c r="C984" i="3"/>
  <c r="C985" i="3"/>
  <c r="C986" i="3"/>
  <c r="C987" i="3"/>
  <c r="C988" i="3"/>
  <c r="C989" i="3"/>
  <c r="C990" i="3"/>
  <c r="C991" i="3"/>
  <c r="C994" i="3"/>
  <c r="C995" i="3"/>
  <c r="C997" i="3"/>
  <c r="C999" i="3"/>
  <c r="C1000" i="3"/>
  <c r="C1001" i="3"/>
  <c r="C1002" i="3"/>
  <c r="C1003" i="3"/>
  <c r="C1004" i="3"/>
  <c r="C1005" i="3"/>
  <c r="C1006" i="3"/>
  <c r="C1007" i="3"/>
  <c r="C1008" i="3"/>
  <c r="C1009" i="3"/>
  <c r="C1010" i="3"/>
  <c r="C1011" i="3"/>
  <c r="C1012" i="3"/>
  <c r="C1013" i="3"/>
  <c r="C1014" i="3"/>
  <c r="C1015" i="3"/>
  <c r="C1016" i="3"/>
  <c r="C1017" i="3"/>
  <c r="C1018" i="3"/>
  <c r="C1019" i="3"/>
  <c r="C1020" i="3"/>
  <c r="C1021" i="3"/>
  <c r="C1022" i="3"/>
  <c r="C1023" i="3"/>
  <c r="C1024" i="3"/>
  <c r="C1025" i="3"/>
  <c r="C1026" i="3"/>
  <c r="C1027" i="3"/>
  <c r="C1028" i="3"/>
  <c r="C1029" i="3"/>
  <c r="C1030" i="3"/>
  <c r="C1031" i="3"/>
  <c r="C1032" i="3"/>
  <c r="C1034" i="3"/>
  <c r="C1035" i="3"/>
  <c r="C1036" i="3"/>
  <c r="C1037" i="3"/>
  <c r="C1038" i="3"/>
  <c r="C1039" i="3"/>
  <c r="C1040" i="3"/>
  <c r="C1041" i="3"/>
  <c r="C1042" i="3"/>
  <c r="C1043" i="3"/>
  <c r="C1044" i="3"/>
  <c r="C1045" i="3"/>
  <c r="C1046" i="3"/>
  <c r="C1047" i="3"/>
  <c r="C1048" i="3"/>
  <c r="C1049" i="3"/>
  <c r="C1050" i="3"/>
  <c r="C1051" i="3"/>
  <c r="C1052" i="3"/>
  <c r="C1053" i="3"/>
  <c r="C1054" i="3"/>
  <c r="C1055" i="3"/>
  <c r="C1056" i="3"/>
  <c r="C1057" i="3"/>
  <c r="C1058" i="3"/>
  <c r="C1059" i="3"/>
  <c r="C1060" i="3"/>
  <c r="C1061" i="3"/>
  <c r="C1062" i="3"/>
  <c r="C1063" i="3"/>
  <c r="C1064" i="3"/>
  <c r="C1065" i="3"/>
  <c r="C1066" i="3"/>
  <c r="C1067" i="3"/>
  <c r="C1068" i="3"/>
  <c r="C1069" i="3"/>
  <c r="C1070" i="3"/>
  <c r="C1071" i="3"/>
  <c r="C1072" i="3"/>
  <c r="C1073" i="3"/>
  <c r="C1074" i="3"/>
  <c r="C1075" i="3"/>
  <c r="C1076" i="3"/>
  <c r="C1077" i="3"/>
  <c r="C1078" i="3"/>
  <c r="C1079" i="3"/>
  <c r="C1080" i="3"/>
  <c r="C1081" i="3"/>
  <c r="C1082" i="3"/>
  <c r="C1083" i="3"/>
  <c r="C1084" i="3"/>
  <c r="C1085" i="3"/>
  <c r="C1086" i="3"/>
  <c r="C1087" i="3"/>
  <c r="C1088" i="3"/>
  <c r="C1089" i="3"/>
  <c r="C1090" i="3"/>
  <c r="C1091" i="3"/>
  <c r="C1092" i="3"/>
  <c r="C1093" i="3"/>
  <c r="C1094" i="3"/>
  <c r="C1095" i="3"/>
  <c r="C1096" i="3"/>
  <c r="C1097" i="3"/>
  <c r="C1098" i="3"/>
  <c r="C1099" i="3"/>
  <c r="C1100" i="3"/>
  <c r="C1102" i="3"/>
  <c r="C1103" i="3"/>
  <c r="C1104" i="3"/>
  <c r="C1105" i="3"/>
  <c r="C1106" i="3"/>
  <c r="C1107" i="3"/>
  <c r="C1108" i="3"/>
  <c r="C1109" i="3"/>
  <c r="C1110" i="3"/>
  <c r="C1111" i="3"/>
  <c r="C1113" i="3"/>
  <c r="C1114" i="3"/>
  <c r="C1115" i="3"/>
  <c r="C1116" i="3"/>
  <c r="C1117" i="3"/>
  <c r="C1118" i="3"/>
  <c r="C1119" i="3"/>
  <c r="C1120" i="3"/>
  <c r="C1121" i="3"/>
  <c r="C1122" i="3"/>
  <c r="C1123" i="3"/>
  <c r="C1124" i="3"/>
  <c r="C1125" i="3"/>
  <c r="C1127" i="3"/>
  <c r="C1128" i="3"/>
  <c r="C1129" i="3"/>
  <c r="C1130" i="3"/>
  <c r="C1131" i="3"/>
  <c r="C1132" i="3"/>
  <c r="C1133" i="3"/>
  <c r="C1134" i="3"/>
  <c r="C1135" i="3"/>
  <c r="C1136" i="3"/>
  <c r="C1137" i="3"/>
  <c r="C1138" i="3"/>
  <c r="C1139" i="3"/>
  <c r="C1140" i="3"/>
  <c r="C1141" i="3"/>
  <c r="C1142" i="3"/>
  <c r="C1143" i="3"/>
  <c r="C1144" i="3"/>
  <c r="C1145" i="3"/>
  <c r="C1146" i="3"/>
  <c r="C1147" i="3"/>
  <c r="C1148" i="3"/>
  <c r="C1149" i="3"/>
  <c r="C1150" i="3"/>
  <c r="C1151" i="3"/>
  <c r="C1153" i="3"/>
  <c r="C1154" i="3"/>
  <c r="C1155" i="3"/>
  <c r="C1156" i="3"/>
  <c r="C1157" i="3"/>
  <c r="C1158" i="3"/>
  <c r="C1159" i="3"/>
  <c r="C1160" i="3"/>
  <c r="C1161" i="3"/>
  <c r="C1162" i="3"/>
  <c r="C1163" i="3"/>
  <c r="C1164" i="3"/>
  <c r="C1165" i="3"/>
  <c r="C1166" i="3"/>
  <c r="C1167" i="3"/>
  <c r="C1168" i="3"/>
  <c r="C1169" i="3"/>
  <c r="C1170" i="3"/>
  <c r="C1171" i="3"/>
  <c r="C1172" i="3"/>
  <c r="C1173" i="3"/>
  <c r="C1174" i="3"/>
  <c r="C1175" i="3"/>
  <c r="C1176" i="3"/>
  <c r="C1177" i="3"/>
  <c r="C1178" i="3"/>
  <c r="C1179" i="3"/>
  <c r="C1180" i="3"/>
  <c r="C1181" i="3"/>
  <c r="C1182" i="3"/>
  <c r="C1183" i="3"/>
  <c r="C1184" i="3"/>
  <c r="C1185" i="3"/>
  <c r="C1186" i="3"/>
  <c r="C1187" i="3"/>
  <c r="C1188" i="3"/>
  <c r="C1189" i="3"/>
  <c r="C1190" i="3"/>
  <c r="C1191" i="3"/>
  <c r="C1192" i="3"/>
  <c r="C1193" i="3"/>
  <c r="C1194" i="3"/>
  <c r="C1195" i="3"/>
  <c r="C1196" i="3"/>
  <c r="C1197" i="3"/>
  <c r="C1198" i="3"/>
  <c r="C1199" i="3"/>
  <c r="C1200" i="3"/>
  <c r="C1201" i="3"/>
  <c r="C1202" i="3"/>
  <c r="C1203" i="3"/>
  <c r="C1204" i="3"/>
  <c r="C1205" i="3"/>
  <c r="C1206" i="3"/>
  <c r="C1207" i="3"/>
  <c r="C1208" i="3"/>
  <c r="C1209" i="3"/>
  <c r="C1210" i="3"/>
  <c r="C1211" i="3"/>
  <c r="C1212" i="3"/>
  <c r="C1214" i="3"/>
  <c r="C1215" i="3"/>
  <c r="C1216" i="3"/>
  <c r="C1217" i="3"/>
  <c r="C1218" i="3"/>
  <c r="C1219" i="3"/>
  <c r="C1220" i="3"/>
  <c r="C1221" i="3"/>
  <c r="C1222" i="3"/>
  <c r="C1223" i="3"/>
  <c r="C1224" i="3"/>
  <c r="C1225" i="3"/>
  <c r="C1226" i="3"/>
  <c r="C1227" i="3"/>
  <c r="C1228" i="3"/>
  <c r="C1229" i="3"/>
  <c r="C1232" i="3"/>
  <c r="C1233" i="3"/>
  <c r="C1234" i="3"/>
  <c r="C1235" i="3"/>
  <c r="C1236" i="3"/>
  <c r="C1237" i="3"/>
  <c r="C1238" i="3"/>
  <c r="C1239" i="3"/>
  <c r="C1240" i="3"/>
  <c r="C1241" i="3"/>
  <c r="C1242" i="3"/>
  <c r="C1243" i="3"/>
  <c r="C1244" i="3"/>
  <c r="C1245" i="3"/>
  <c r="C1246" i="3"/>
  <c r="C1247" i="3"/>
  <c r="C1248" i="3"/>
  <c r="C1249" i="3"/>
  <c r="C1250" i="3"/>
  <c r="C1251" i="3"/>
  <c r="C1252" i="3"/>
  <c r="C1253" i="3"/>
  <c r="C1254" i="3"/>
  <c r="C1255" i="3"/>
  <c r="C1256" i="3"/>
  <c r="C1257" i="3"/>
  <c r="C1258" i="3"/>
  <c r="C1259" i="3"/>
  <c r="C1260" i="3"/>
  <c r="C1261" i="3"/>
  <c r="C1262" i="3"/>
  <c r="C1263" i="3"/>
  <c r="C1264" i="3"/>
  <c r="C1265" i="3"/>
  <c r="C1266" i="3"/>
  <c r="C1267" i="3"/>
  <c r="C1268" i="3"/>
  <c r="C1269" i="3"/>
  <c r="C1270" i="3"/>
  <c r="C1271" i="3"/>
  <c r="C1272" i="3"/>
  <c r="C1273" i="3"/>
  <c r="C1274" i="3"/>
  <c r="C1275" i="3"/>
  <c r="C1276" i="3"/>
  <c r="C1277" i="3"/>
  <c r="C1278" i="3"/>
  <c r="C1279" i="3"/>
  <c r="C1280" i="3"/>
  <c r="C1281" i="3"/>
  <c r="C1282" i="3"/>
  <c r="C1283" i="3"/>
  <c r="C1284" i="3"/>
  <c r="C1285" i="3"/>
  <c r="C1286" i="3"/>
  <c r="C1287" i="3"/>
  <c r="C1288" i="3"/>
  <c r="C1289" i="3"/>
  <c r="C1290" i="3"/>
  <c r="C1291" i="3"/>
  <c r="C1292" i="3"/>
  <c r="C1293" i="3"/>
  <c r="C1294" i="3"/>
  <c r="C1295" i="3"/>
  <c r="C1296" i="3"/>
  <c r="C1297" i="3"/>
  <c r="C1298" i="3"/>
  <c r="C1299" i="3"/>
  <c r="C1300" i="3"/>
  <c r="C1301" i="3"/>
  <c r="C1302" i="3"/>
  <c r="C1304" i="3"/>
  <c r="C1305" i="3"/>
  <c r="C1306" i="3"/>
  <c r="C1307" i="3"/>
  <c r="C1308" i="3"/>
  <c r="C1309" i="3"/>
  <c r="C1310" i="3"/>
  <c r="C1311" i="3"/>
  <c r="C1312" i="3"/>
  <c r="C1313" i="3"/>
  <c r="C1314" i="3"/>
  <c r="C1315" i="3"/>
  <c r="C1316" i="3"/>
  <c r="C1317" i="3"/>
  <c r="C1318" i="3"/>
  <c r="C1319" i="3"/>
  <c r="C1320" i="3"/>
  <c r="C1321" i="3"/>
  <c r="C1322" i="3"/>
  <c r="C1323" i="3"/>
  <c r="C1324" i="3"/>
  <c r="C1325" i="3"/>
  <c r="C1326" i="3"/>
  <c r="C1327" i="3"/>
  <c r="C1328" i="3"/>
  <c r="C1329" i="3"/>
  <c r="C1330" i="3"/>
  <c r="C1332" i="3"/>
  <c r="C1333" i="3"/>
  <c r="C1334" i="3"/>
  <c r="C1335" i="3"/>
  <c r="C1336" i="3"/>
  <c r="C1338" i="3"/>
  <c r="C1339" i="3"/>
  <c r="C1340" i="3"/>
  <c r="C1341" i="3"/>
  <c r="C1342" i="3"/>
  <c r="C1343" i="3"/>
  <c r="C1344" i="3"/>
  <c r="C1345" i="3"/>
  <c r="C1346" i="3"/>
  <c r="C1347" i="3"/>
  <c r="C1348" i="3"/>
  <c r="C1349" i="3"/>
  <c r="C1350" i="3"/>
  <c r="C1351" i="3"/>
  <c r="C1352" i="3"/>
  <c r="C1353" i="3"/>
  <c r="C1354" i="3"/>
  <c r="C1355" i="3"/>
  <c r="C1356" i="3"/>
  <c r="C1357" i="3"/>
  <c r="C1358" i="3"/>
  <c r="C1359" i="3"/>
  <c r="C1360" i="3"/>
  <c r="C1361" i="3"/>
  <c r="C1362" i="3"/>
  <c r="C1363" i="3"/>
  <c r="C1364" i="3"/>
  <c r="C1365" i="3"/>
  <c r="C1366" i="3"/>
  <c r="C1367" i="3"/>
  <c r="C1368" i="3"/>
  <c r="C1369" i="3"/>
  <c r="C1370" i="3"/>
  <c r="C1371" i="3"/>
  <c r="C1372" i="3"/>
  <c r="C1373" i="3"/>
  <c r="C1374" i="3"/>
  <c r="C1375" i="3"/>
  <c r="C1376" i="3"/>
  <c r="H2" i="3"/>
  <c r="H3" i="3"/>
  <c r="H4" i="3"/>
  <c r="H6" i="3"/>
  <c r="H7" i="3"/>
  <c r="H8" i="3"/>
  <c r="H9" i="3"/>
  <c r="H10" i="3"/>
  <c r="H11" i="3"/>
  <c r="H12" i="3"/>
  <c r="H13" i="3"/>
  <c r="H15" i="3"/>
  <c r="H16" i="3"/>
  <c r="H17" i="3"/>
  <c r="H18" i="3"/>
  <c r="H19" i="3"/>
  <c r="H20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H42" i="3"/>
  <c r="H43" i="3"/>
  <c r="H45" i="3"/>
  <c r="H46" i="3"/>
  <c r="H47" i="3"/>
  <c r="H48" i="3"/>
  <c r="H49" i="3"/>
  <c r="H50" i="3"/>
  <c r="H51" i="3"/>
  <c r="H52" i="3"/>
  <c r="H53" i="3"/>
  <c r="H54" i="3"/>
  <c r="H55" i="3"/>
  <c r="H56" i="3"/>
  <c r="H57" i="3"/>
  <c r="H58" i="3"/>
  <c r="H59" i="3"/>
  <c r="H60" i="3"/>
  <c r="H62" i="3"/>
  <c r="H63" i="3"/>
  <c r="H64" i="3"/>
  <c r="H65" i="3"/>
  <c r="H66" i="3"/>
  <c r="H67" i="3"/>
  <c r="H68" i="3"/>
  <c r="H69" i="3"/>
  <c r="H70" i="3"/>
  <c r="H71" i="3"/>
  <c r="H72" i="3"/>
  <c r="H73" i="3"/>
  <c r="H74" i="3"/>
  <c r="H75" i="3"/>
  <c r="H77" i="3"/>
  <c r="H78" i="3"/>
  <c r="H79" i="3"/>
  <c r="H80" i="3"/>
  <c r="H81" i="3"/>
  <c r="H82" i="3"/>
  <c r="H83" i="3"/>
  <c r="H84" i="3"/>
  <c r="H85" i="3"/>
  <c r="H86" i="3"/>
  <c r="H87" i="3"/>
  <c r="H88" i="3"/>
  <c r="H89" i="3"/>
  <c r="H90" i="3"/>
  <c r="H91" i="3"/>
  <c r="H92" i="3"/>
  <c r="H93" i="3"/>
  <c r="H94" i="3"/>
  <c r="H95" i="3"/>
  <c r="H96" i="3"/>
  <c r="H97" i="3"/>
  <c r="H98" i="3"/>
  <c r="H99" i="3"/>
  <c r="H100" i="3"/>
  <c r="H101" i="3"/>
  <c r="H102" i="3"/>
  <c r="H103" i="3"/>
  <c r="H104" i="3"/>
  <c r="H106" i="3"/>
  <c r="H107" i="3"/>
  <c r="H108" i="3"/>
  <c r="H109" i="3"/>
  <c r="H110" i="3"/>
  <c r="H111" i="3"/>
  <c r="H112" i="3"/>
  <c r="H113" i="3"/>
  <c r="H114" i="3"/>
  <c r="H115" i="3"/>
  <c r="H116" i="3"/>
  <c r="H117" i="3"/>
  <c r="H118" i="3"/>
  <c r="H119" i="3"/>
  <c r="H120" i="3"/>
  <c r="H121" i="3"/>
  <c r="H122" i="3"/>
  <c r="H123" i="3"/>
  <c r="H124" i="3"/>
  <c r="H125" i="3"/>
  <c r="H126" i="3"/>
  <c r="H127" i="3"/>
  <c r="H128" i="3"/>
  <c r="H129" i="3"/>
  <c r="H130" i="3"/>
  <c r="H131" i="3"/>
  <c r="H132" i="3"/>
  <c r="H133" i="3"/>
  <c r="H134" i="3"/>
  <c r="H135" i="3"/>
  <c r="H136" i="3"/>
  <c r="H137" i="3"/>
  <c r="H138" i="3"/>
  <c r="H139" i="3"/>
  <c r="H140" i="3"/>
  <c r="H141" i="3"/>
  <c r="H142" i="3"/>
  <c r="H143" i="3"/>
  <c r="H144" i="3"/>
  <c r="H145" i="3"/>
  <c r="H146" i="3"/>
  <c r="H147" i="3"/>
  <c r="H148" i="3"/>
  <c r="H149" i="3"/>
  <c r="H150" i="3"/>
  <c r="H151" i="3"/>
  <c r="H152" i="3"/>
  <c r="H153" i="3"/>
  <c r="H154" i="3"/>
  <c r="H155" i="3"/>
  <c r="H156" i="3"/>
  <c r="H157" i="3"/>
  <c r="H158" i="3"/>
  <c r="H159" i="3"/>
  <c r="H160" i="3"/>
  <c r="H161" i="3"/>
  <c r="H162" i="3"/>
  <c r="H163" i="3"/>
  <c r="H164" i="3"/>
  <c r="H165" i="3"/>
  <c r="H166" i="3"/>
  <c r="H167" i="3"/>
  <c r="H168" i="3"/>
  <c r="H169" i="3"/>
  <c r="H170" i="3"/>
  <c r="H171" i="3"/>
  <c r="H172" i="3"/>
  <c r="H173" i="3"/>
  <c r="H174" i="3"/>
  <c r="H175" i="3"/>
  <c r="H176" i="3"/>
  <c r="H177" i="3"/>
  <c r="H178" i="3"/>
  <c r="H179" i="3"/>
  <c r="H180" i="3"/>
  <c r="H181" i="3"/>
  <c r="H182" i="3"/>
  <c r="H183" i="3"/>
  <c r="H184" i="3"/>
  <c r="H185" i="3"/>
  <c r="H186" i="3"/>
  <c r="H187" i="3"/>
  <c r="H188" i="3"/>
  <c r="H189" i="3"/>
  <c r="H190" i="3"/>
  <c r="H191" i="3"/>
  <c r="H192" i="3"/>
  <c r="H193" i="3"/>
  <c r="H194" i="3"/>
  <c r="H195" i="3"/>
  <c r="H196" i="3"/>
  <c r="H197" i="3"/>
  <c r="H198" i="3"/>
  <c r="H199" i="3"/>
  <c r="H200" i="3"/>
  <c r="H201" i="3"/>
  <c r="H202" i="3"/>
  <c r="H203" i="3"/>
  <c r="H204" i="3"/>
  <c r="H205" i="3"/>
  <c r="H206" i="3"/>
  <c r="H207" i="3"/>
  <c r="H208" i="3"/>
  <c r="H209" i="3"/>
  <c r="H210" i="3"/>
  <c r="H211" i="3"/>
  <c r="H212" i="3"/>
  <c r="H213" i="3"/>
  <c r="H214" i="3"/>
  <c r="H215" i="3"/>
  <c r="H216" i="3"/>
  <c r="H217" i="3"/>
  <c r="H218" i="3"/>
  <c r="H219" i="3"/>
  <c r="H220" i="3"/>
  <c r="H221" i="3"/>
  <c r="H222" i="3"/>
  <c r="H223" i="3"/>
  <c r="H224" i="3"/>
  <c r="H225" i="3"/>
  <c r="H226" i="3"/>
  <c r="H227" i="3"/>
  <c r="H228" i="3"/>
  <c r="H229" i="3"/>
  <c r="H230" i="3"/>
  <c r="H231" i="3"/>
  <c r="H232" i="3"/>
  <c r="H233" i="3"/>
  <c r="H234" i="3"/>
  <c r="H235" i="3"/>
  <c r="H236" i="3"/>
  <c r="H237" i="3"/>
  <c r="H238" i="3"/>
  <c r="H239" i="3"/>
  <c r="H240" i="3"/>
  <c r="H241" i="3"/>
  <c r="H242" i="3"/>
  <c r="H243" i="3"/>
  <c r="H244" i="3"/>
  <c r="H245" i="3"/>
  <c r="H246" i="3"/>
  <c r="H247" i="3"/>
  <c r="H248" i="3"/>
  <c r="H249" i="3"/>
  <c r="H250" i="3"/>
  <c r="H251" i="3"/>
  <c r="H252" i="3"/>
  <c r="H253" i="3"/>
  <c r="H254" i="3"/>
  <c r="H255" i="3"/>
  <c r="H256" i="3"/>
  <c r="H257" i="3"/>
  <c r="H258" i="3"/>
  <c r="H259" i="3"/>
  <c r="H260" i="3"/>
  <c r="H261" i="3"/>
  <c r="H262" i="3"/>
  <c r="H263" i="3"/>
  <c r="H264" i="3"/>
  <c r="H265" i="3"/>
  <c r="H266" i="3"/>
  <c r="H267" i="3"/>
  <c r="H268" i="3"/>
  <c r="H269" i="3"/>
  <c r="H270" i="3"/>
  <c r="H271" i="3"/>
  <c r="H272" i="3"/>
  <c r="H273" i="3"/>
  <c r="H274" i="3"/>
  <c r="H275" i="3"/>
  <c r="H276" i="3"/>
  <c r="H277" i="3"/>
  <c r="H278" i="3"/>
  <c r="H279" i="3"/>
  <c r="H280" i="3"/>
  <c r="H281" i="3"/>
  <c r="H282" i="3"/>
  <c r="H283" i="3"/>
  <c r="H284" i="3"/>
  <c r="H285" i="3"/>
  <c r="H286" i="3"/>
  <c r="H287" i="3"/>
  <c r="H288" i="3"/>
  <c r="H289" i="3"/>
  <c r="H290" i="3"/>
  <c r="H291" i="3"/>
  <c r="H292" i="3"/>
  <c r="H293" i="3"/>
  <c r="H294" i="3"/>
  <c r="H295" i="3"/>
  <c r="H296" i="3"/>
  <c r="H297" i="3"/>
  <c r="H298" i="3"/>
  <c r="H299" i="3"/>
  <c r="H300" i="3"/>
  <c r="H301" i="3"/>
  <c r="H302" i="3"/>
  <c r="H303" i="3"/>
  <c r="H304" i="3"/>
  <c r="H305" i="3"/>
  <c r="H306" i="3"/>
  <c r="H307" i="3"/>
  <c r="H308" i="3"/>
  <c r="H309" i="3"/>
  <c r="H310" i="3"/>
  <c r="H311" i="3"/>
  <c r="H312" i="3"/>
  <c r="H313" i="3"/>
  <c r="H314" i="3"/>
  <c r="H315" i="3"/>
  <c r="H316" i="3"/>
  <c r="H317" i="3"/>
  <c r="H318" i="3"/>
  <c r="H319" i="3"/>
  <c r="H320" i="3"/>
  <c r="H321" i="3"/>
  <c r="H322" i="3"/>
  <c r="H323" i="3"/>
  <c r="H324" i="3"/>
  <c r="H325" i="3"/>
  <c r="H326" i="3"/>
  <c r="H327" i="3"/>
  <c r="H328" i="3"/>
  <c r="H329" i="3"/>
  <c r="H330" i="3"/>
  <c r="H331" i="3"/>
  <c r="H332" i="3"/>
  <c r="H333" i="3"/>
  <c r="H334" i="3"/>
  <c r="H335" i="3"/>
  <c r="H336" i="3"/>
  <c r="H337" i="3"/>
  <c r="H338" i="3"/>
  <c r="H339" i="3"/>
  <c r="H340" i="3"/>
  <c r="H341" i="3"/>
  <c r="H342" i="3"/>
  <c r="H343" i="3"/>
  <c r="H344" i="3"/>
  <c r="H345" i="3"/>
  <c r="H346" i="3"/>
  <c r="H347" i="3"/>
  <c r="H348" i="3"/>
  <c r="H349" i="3"/>
  <c r="H350" i="3"/>
  <c r="H351" i="3"/>
  <c r="H352" i="3"/>
  <c r="H353" i="3"/>
  <c r="H354" i="3"/>
  <c r="H355" i="3"/>
  <c r="H356" i="3"/>
  <c r="H357" i="3"/>
  <c r="H358" i="3"/>
  <c r="H359" i="3"/>
  <c r="H360" i="3"/>
  <c r="H361" i="3"/>
  <c r="H362" i="3"/>
  <c r="H363" i="3"/>
  <c r="H364" i="3"/>
  <c r="H365" i="3"/>
  <c r="H366" i="3"/>
  <c r="H367" i="3"/>
  <c r="H368" i="3"/>
  <c r="H369" i="3"/>
  <c r="H370" i="3"/>
  <c r="H371" i="3"/>
  <c r="H372" i="3"/>
  <c r="H373" i="3"/>
  <c r="H374" i="3"/>
  <c r="H375" i="3"/>
  <c r="H376" i="3"/>
  <c r="H377" i="3"/>
  <c r="H378" i="3"/>
  <c r="H379" i="3"/>
  <c r="H380" i="3"/>
  <c r="H381" i="3"/>
  <c r="H382" i="3"/>
  <c r="H383" i="3"/>
  <c r="H384" i="3"/>
  <c r="H385" i="3"/>
  <c r="H386" i="3"/>
  <c r="H387" i="3"/>
  <c r="H388" i="3"/>
  <c r="H389" i="3"/>
  <c r="H390" i="3"/>
  <c r="H391" i="3"/>
  <c r="H392" i="3"/>
  <c r="H393" i="3"/>
  <c r="H394" i="3"/>
  <c r="H395" i="3"/>
  <c r="H396" i="3"/>
  <c r="H397" i="3"/>
  <c r="H398" i="3"/>
  <c r="H399" i="3"/>
  <c r="H400" i="3"/>
  <c r="H401" i="3"/>
  <c r="H402" i="3"/>
  <c r="H403" i="3"/>
  <c r="H404" i="3"/>
  <c r="H405" i="3"/>
  <c r="H406" i="3"/>
  <c r="H407" i="3"/>
  <c r="H408" i="3"/>
  <c r="H409" i="3"/>
  <c r="H410" i="3"/>
  <c r="H411" i="3"/>
  <c r="H412" i="3"/>
  <c r="H413" i="3"/>
  <c r="H414" i="3"/>
  <c r="H415" i="3"/>
  <c r="H416" i="3"/>
  <c r="H417" i="3"/>
  <c r="H418" i="3"/>
  <c r="H419" i="3"/>
  <c r="H420" i="3"/>
  <c r="H421" i="3"/>
  <c r="H422" i="3"/>
  <c r="H423" i="3"/>
  <c r="H424" i="3"/>
  <c r="H425" i="3"/>
  <c r="H426" i="3"/>
  <c r="H427" i="3"/>
  <c r="H428" i="3"/>
  <c r="H429" i="3"/>
  <c r="H430" i="3"/>
  <c r="H431" i="3"/>
  <c r="H432" i="3"/>
  <c r="H433" i="3"/>
  <c r="H434" i="3"/>
  <c r="H435" i="3"/>
  <c r="H436" i="3"/>
  <c r="H437" i="3"/>
  <c r="H438" i="3"/>
  <c r="H439" i="3"/>
  <c r="H440" i="3"/>
  <c r="H441" i="3"/>
  <c r="H442" i="3"/>
  <c r="H443" i="3"/>
  <c r="H444" i="3"/>
  <c r="H445" i="3"/>
  <c r="H446" i="3"/>
  <c r="H447" i="3"/>
  <c r="H448" i="3"/>
  <c r="H449" i="3"/>
  <c r="H450" i="3"/>
  <c r="H451" i="3"/>
  <c r="H452" i="3"/>
  <c r="H453" i="3"/>
  <c r="H454" i="3"/>
  <c r="H455" i="3"/>
  <c r="H456" i="3"/>
  <c r="H457" i="3"/>
  <c r="H458" i="3"/>
  <c r="H459" i="3"/>
  <c r="H460" i="3"/>
  <c r="H461" i="3"/>
  <c r="H462" i="3"/>
  <c r="H463" i="3"/>
  <c r="H464" i="3"/>
  <c r="H465" i="3"/>
  <c r="H466" i="3"/>
  <c r="H467" i="3"/>
  <c r="H468" i="3"/>
  <c r="H469" i="3"/>
  <c r="H470" i="3"/>
  <c r="H471" i="3"/>
  <c r="H472" i="3"/>
  <c r="H473" i="3"/>
  <c r="H474" i="3"/>
  <c r="H475" i="3"/>
  <c r="H476" i="3"/>
  <c r="H477" i="3"/>
  <c r="H478" i="3"/>
  <c r="H479" i="3"/>
  <c r="H480" i="3"/>
  <c r="H481" i="3"/>
  <c r="H482" i="3"/>
  <c r="H483" i="3"/>
  <c r="H484" i="3"/>
  <c r="H485" i="3"/>
  <c r="H486" i="3"/>
  <c r="H487" i="3"/>
  <c r="H488" i="3"/>
  <c r="H489" i="3"/>
  <c r="H490" i="3"/>
  <c r="H491" i="3"/>
  <c r="H492" i="3"/>
  <c r="H493" i="3"/>
  <c r="H494" i="3"/>
  <c r="H495" i="3"/>
  <c r="H496" i="3"/>
  <c r="H497" i="3"/>
  <c r="H498" i="3"/>
  <c r="H499" i="3"/>
  <c r="H500" i="3"/>
  <c r="H501" i="3"/>
  <c r="H502" i="3"/>
  <c r="H503" i="3"/>
  <c r="H504" i="3"/>
  <c r="H505" i="3"/>
  <c r="H506" i="3"/>
  <c r="H507" i="3"/>
  <c r="H508" i="3"/>
  <c r="H509" i="3"/>
  <c r="H510" i="3"/>
  <c r="H511" i="3"/>
  <c r="H512" i="3"/>
  <c r="H513" i="3"/>
  <c r="H514" i="3"/>
  <c r="H515" i="3"/>
  <c r="H516" i="3"/>
  <c r="H517" i="3"/>
  <c r="H518" i="3"/>
  <c r="H519" i="3"/>
  <c r="H520" i="3"/>
  <c r="H521" i="3"/>
  <c r="H522" i="3"/>
  <c r="H523" i="3"/>
  <c r="H524" i="3"/>
  <c r="H525" i="3"/>
  <c r="H526" i="3"/>
  <c r="H527" i="3"/>
  <c r="H528" i="3"/>
  <c r="H529" i="3"/>
  <c r="H530" i="3"/>
  <c r="H531" i="3"/>
  <c r="H532" i="3"/>
  <c r="H533" i="3"/>
  <c r="H534" i="3"/>
  <c r="H535" i="3"/>
  <c r="H536" i="3"/>
  <c r="H537" i="3"/>
  <c r="H538" i="3"/>
  <c r="H539" i="3"/>
  <c r="H540" i="3"/>
  <c r="H541" i="3"/>
  <c r="H542" i="3"/>
  <c r="H543" i="3"/>
  <c r="H544" i="3"/>
  <c r="H545" i="3"/>
  <c r="H546" i="3"/>
  <c r="H547" i="3"/>
  <c r="H548" i="3"/>
  <c r="H549" i="3"/>
  <c r="H550" i="3"/>
  <c r="H551" i="3"/>
  <c r="H552" i="3"/>
  <c r="H553" i="3"/>
  <c r="H554" i="3"/>
  <c r="H555" i="3"/>
  <c r="H556" i="3"/>
  <c r="H557" i="3"/>
  <c r="H558" i="3"/>
  <c r="H559" i="3"/>
  <c r="H560" i="3"/>
  <c r="H561" i="3"/>
  <c r="H562" i="3"/>
  <c r="H563" i="3"/>
  <c r="H564" i="3"/>
  <c r="H565" i="3"/>
  <c r="H566" i="3"/>
  <c r="H567" i="3"/>
  <c r="H568" i="3"/>
  <c r="H569" i="3"/>
  <c r="H570" i="3"/>
  <c r="H571" i="3"/>
  <c r="H572" i="3"/>
  <c r="H573" i="3"/>
  <c r="H574" i="3"/>
  <c r="H575" i="3"/>
  <c r="H576" i="3"/>
  <c r="H577" i="3"/>
  <c r="H578" i="3"/>
  <c r="H579" i="3"/>
  <c r="H580" i="3"/>
  <c r="H581" i="3"/>
  <c r="H582" i="3"/>
  <c r="H583" i="3"/>
  <c r="H584" i="3"/>
  <c r="H585" i="3"/>
  <c r="H586" i="3"/>
  <c r="H587" i="3"/>
  <c r="H588" i="3"/>
  <c r="H589" i="3"/>
  <c r="H590" i="3"/>
  <c r="H591" i="3"/>
  <c r="H592" i="3"/>
  <c r="H593" i="3"/>
  <c r="H594" i="3"/>
  <c r="H595" i="3"/>
  <c r="H596" i="3"/>
  <c r="H597" i="3"/>
  <c r="H598" i="3"/>
  <c r="H599" i="3"/>
  <c r="H600" i="3"/>
  <c r="H601" i="3"/>
  <c r="H602" i="3"/>
  <c r="H603" i="3"/>
  <c r="H604" i="3"/>
  <c r="H605" i="3"/>
  <c r="H606" i="3"/>
  <c r="H607" i="3"/>
  <c r="H608" i="3"/>
  <c r="H609" i="3"/>
  <c r="H610" i="3"/>
  <c r="H611" i="3"/>
  <c r="H612" i="3"/>
  <c r="H613" i="3"/>
  <c r="H614" i="3"/>
  <c r="H615" i="3"/>
  <c r="H616" i="3"/>
  <c r="H617" i="3"/>
  <c r="H618" i="3"/>
  <c r="H619" i="3"/>
  <c r="H620" i="3"/>
  <c r="H621" i="3"/>
  <c r="H622" i="3"/>
  <c r="H623" i="3"/>
  <c r="H624" i="3"/>
  <c r="H625" i="3"/>
  <c r="H626" i="3"/>
  <c r="H627" i="3"/>
  <c r="H628" i="3"/>
  <c r="H629" i="3"/>
  <c r="H630" i="3"/>
  <c r="H631" i="3"/>
  <c r="H632" i="3"/>
  <c r="H633" i="3"/>
  <c r="H634" i="3"/>
  <c r="H635" i="3"/>
  <c r="H636" i="3"/>
  <c r="H637" i="3"/>
  <c r="H638" i="3"/>
  <c r="H639" i="3"/>
  <c r="H640" i="3"/>
  <c r="H641" i="3"/>
  <c r="H642" i="3"/>
  <c r="H643" i="3"/>
  <c r="H644" i="3"/>
  <c r="H645" i="3"/>
  <c r="H646" i="3"/>
  <c r="H647" i="3"/>
  <c r="H648" i="3"/>
  <c r="H649" i="3"/>
  <c r="H650" i="3"/>
  <c r="H651" i="3"/>
  <c r="H652" i="3"/>
  <c r="H653" i="3"/>
  <c r="H654" i="3"/>
  <c r="H655" i="3"/>
  <c r="H656" i="3"/>
  <c r="H657" i="3"/>
  <c r="H658" i="3"/>
  <c r="H659" i="3"/>
  <c r="H660" i="3"/>
  <c r="H661" i="3"/>
  <c r="H662" i="3"/>
  <c r="H663" i="3"/>
  <c r="H664" i="3"/>
  <c r="H665" i="3"/>
  <c r="H666" i="3"/>
  <c r="H667" i="3"/>
  <c r="H668" i="3"/>
  <c r="H669" i="3"/>
  <c r="H670" i="3"/>
  <c r="H671" i="3"/>
  <c r="H672" i="3"/>
  <c r="H673" i="3"/>
  <c r="H674" i="3"/>
  <c r="H675" i="3"/>
  <c r="H676" i="3"/>
  <c r="H677" i="3"/>
  <c r="H678" i="3"/>
  <c r="H679" i="3"/>
  <c r="H680" i="3"/>
  <c r="H681" i="3"/>
  <c r="H682" i="3"/>
  <c r="H683" i="3"/>
  <c r="H684" i="3"/>
  <c r="H685" i="3"/>
  <c r="H686" i="3"/>
  <c r="H687" i="3"/>
  <c r="H688" i="3"/>
  <c r="H689" i="3"/>
  <c r="H690" i="3"/>
  <c r="H691" i="3"/>
  <c r="H692" i="3"/>
  <c r="H693" i="3"/>
  <c r="H694" i="3"/>
  <c r="H695" i="3"/>
  <c r="H696" i="3"/>
  <c r="H697" i="3"/>
  <c r="H698" i="3"/>
  <c r="H699" i="3"/>
  <c r="H700" i="3"/>
  <c r="H701" i="3"/>
  <c r="H702" i="3"/>
  <c r="H703" i="3"/>
  <c r="H704" i="3"/>
  <c r="H705" i="3"/>
  <c r="H706" i="3"/>
  <c r="H707" i="3"/>
  <c r="H708" i="3"/>
  <c r="H709" i="3"/>
  <c r="H710" i="3"/>
  <c r="H711" i="3"/>
  <c r="H712" i="3"/>
  <c r="H713" i="3"/>
  <c r="H714" i="3"/>
  <c r="H715" i="3"/>
  <c r="H716" i="3"/>
  <c r="H717" i="3"/>
  <c r="H718" i="3"/>
  <c r="H719" i="3"/>
  <c r="H720" i="3"/>
  <c r="H721" i="3"/>
  <c r="H722" i="3"/>
  <c r="H723" i="3"/>
  <c r="H724" i="3"/>
  <c r="H725" i="3"/>
  <c r="H726" i="3"/>
  <c r="H727" i="3"/>
  <c r="H728" i="3"/>
  <c r="H729" i="3"/>
  <c r="H730" i="3"/>
  <c r="H731" i="3"/>
  <c r="H732" i="3"/>
  <c r="H733" i="3"/>
  <c r="H734" i="3"/>
  <c r="H735" i="3"/>
  <c r="H736" i="3"/>
  <c r="H737" i="3"/>
  <c r="H738" i="3"/>
  <c r="H739" i="3"/>
  <c r="H740" i="3"/>
  <c r="H741" i="3"/>
  <c r="H742" i="3"/>
  <c r="H743" i="3"/>
  <c r="H744" i="3"/>
  <c r="H745" i="3"/>
  <c r="H746" i="3"/>
  <c r="H747" i="3"/>
  <c r="H748" i="3"/>
  <c r="H749" i="3"/>
  <c r="H750" i="3"/>
  <c r="H751" i="3"/>
  <c r="H752" i="3"/>
  <c r="H753" i="3"/>
  <c r="H754" i="3"/>
  <c r="H755" i="3"/>
  <c r="H756" i="3"/>
  <c r="H757" i="3"/>
  <c r="H758" i="3"/>
  <c r="H759" i="3"/>
  <c r="H760" i="3"/>
  <c r="H761" i="3"/>
  <c r="H762" i="3"/>
  <c r="H763" i="3"/>
  <c r="H764" i="3"/>
  <c r="H765" i="3"/>
  <c r="H766" i="3"/>
  <c r="H767" i="3"/>
  <c r="H768" i="3"/>
  <c r="H769" i="3"/>
  <c r="H770" i="3"/>
  <c r="H771" i="3"/>
  <c r="H772" i="3"/>
  <c r="H773" i="3"/>
  <c r="H774" i="3"/>
  <c r="H775" i="3"/>
  <c r="H776" i="3"/>
  <c r="H777" i="3"/>
  <c r="H778" i="3"/>
  <c r="H779" i="3"/>
  <c r="H780" i="3"/>
  <c r="H781" i="3"/>
  <c r="H782" i="3"/>
  <c r="H783" i="3"/>
  <c r="H784" i="3"/>
  <c r="H785" i="3"/>
  <c r="H786" i="3"/>
  <c r="H787" i="3"/>
  <c r="H788" i="3"/>
  <c r="H789" i="3"/>
  <c r="H790" i="3"/>
  <c r="H791" i="3"/>
  <c r="H792" i="3"/>
  <c r="H793" i="3"/>
  <c r="H794" i="3"/>
  <c r="H795" i="3"/>
  <c r="H796" i="3"/>
  <c r="H797" i="3"/>
  <c r="H798" i="3"/>
  <c r="H799" i="3"/>
  <c r="H800" i="3"/>
  <c r="H801" i="3"/>
  <c r="H802" i="3"/>
  <c r="H803" i="3"/>
  <c r="H804" i="3"/>
  <c r="H805" i="3"/>
  <c r="H806" i="3"/>
  <c r="H807" i="3"/>
  <c r="H808" i="3"/>
  <c r="H809" i="3"/>
  <c r="H810" i="3"/>
  <c r="H811" i="3"/>
  <c r="H812" i="3"/>
  <c r="H813" i="3"/>
  <c r="H814" i="3"/>
  <c r="H815" i="3"/>
  <c r="H816" i="3"/>
  <c r="H817" i="3"/>
  <c r="H818" i="3"/>
  <c r="H819" i="3"/>
  <c r="H820" i="3"/>
  <c r="H821" i="3"/>
  <c r="H822" i="3"/>
  <c r="H823" i="3"/>
  <c r="H824" i="3"/>
  <c r="H825" i="3"/>
  <c r="H826" i="3"/>
  <c r="H827" i="3"/>
  <c r="H828" i="3"/>
  <c r="H829" i="3"/>
  <c r="H830" i="3"/>
  <c r="H831" i="3"/>
  <c r="H832" i="3"/>
  <c r="H833" i="3"/>
  <c r="H834" i="3"/>
  <c r="H835" i="3"/>
  <c r="H836" i="3"/>
  <c r="H837" i="3"/>
  <c r="H838" i="3"/>
  <c r="H839" i="3"/>
  <c r="H840" i="3"/>
  <c r="H841" i="3"/>
  <c r="H842" i="3"/>
  <c r="H843" i="3"/>
  <c r="H844" i="3"/>
  <c r="H845" i="3"/>
  <c r="H846" i="3"/>
  <c r="H847" i="3"/>
  <c r="H848" i="3"/>
  <c r="H849" i="3"/>
  <c r="H850" i="3"/>
  <c r="H851" i="3"/>
  <c r="H852" i="3"/>
  <c r="H853" i="3"/>
  <c r="H854" i="3"/>
  <c r="H855" i="3"/>
  <c r="H856" i="3"/>
  <c r="H857" i="3"/>
  <c r="H858" i="3"/>
  <c r="H859" i="3"/>
  <c r="H860" i="3"/>
  <c r="H861" i="3"/>
  <c r="H862" i="3"/>
  <c r="H863" i="3"/>
  <c r="H864" i="3"/>
  <c r="H865" i="3"/>
  <c r="H866" i="3"/>
  <c r="H867" i="3"/>
  <c r="H868" i="3"/>
  <c r="H869" i="3"/>
  <c r="H870" i="3"/>
  <c r="H871" i="3"/>
  <c r="H872" i="3"/>
  <c r="H873" i="3"/>
  <c r="H874" i="3"/>
  <c r="H875" i="3"/>
  <c r="H876" i="3"/>
  <c r="H877" i="3"/>
  <c r="H878" i="3"/>
  <c r="H879" i="3"/>
  <c r="H880" i="3"/>
  <c r="H881" i="3"/>
  <c r="H882" i="3"/>
  <c r="H883" i="3"/>
  <c r="H884" i="3"/>
  <c r="H885" i="3"/>
  <c r="H886" i="3"/>
  <c r="H887" i="3"/>
  <c r="H888" i="3"/>
  <c r="H889" i="3"/>
  <c r="H890" i="3"/>
  <c r="H891" i="3"/>
  <c r="H892" i="3"/>
  <c r="H893" i="3"/>
  <c r="H894" i="3"/>
  <c r="H895" i="3"/>
  <c r="H896" i="3"/>
  <c r="H897" i="3"/>
  <c r="H898" i="3"/>
  <c r="H899" i="3"/>
  <c r="H900" i="3"/>
  <c r="H901" i="3"/>
  <c r="H902" i="3"/>
  <c r="H903" i="3"/>
  <c r="H904" i="3"/>
  <c r="H905" i="3"/>
  <c r="H906" i="3"/>
  <c r="H907" i="3"/>
  <c r="H908" i="3"/>
  <c r="H909" i="3"/>
  <c r="H910" i="3"/>
  <c r="H911" i="3"/>
  <c r="H912" i="3"/>
  <c r="H913" i="3"/>
  <c r="H914" i="3"/>
  <c r="H915" i="3"/>
  <c r="H916" i="3"/>
  <c r="H917" i="3"/>
  <c r="H918" i="3"/>
  <c r="H919" i="3"/>
  <c r="H920" i="3"/>
  <c r="H921" i="3"/>
  <c r="H922" i="3"/>
  <c r="H923" i="3"/>
  <c r="H924" i="3"/>
  <c r="H925" i="3"/>
  <c r="H926" i="3"/>
  <c r="H927" i="3"/>
  <c r="H928" i="3"/>
  <c r="H929" i="3"/>
  <c r="H930" i="3"/>
  <c r="H931" i="3"/>
  <c r="H932" i="3"/>
  <c r="H933" i="3"/>
  <c r="H934" i="3"/>
  <c r="H935" i="3"/>
  <c r="H936" i="3"/>
  <c r="H937" i="3"/>
  <c r="H938" i="3"/>
  <c r="H939" i="3"/>
  <c r="H940" i="3"/>
  <c r="H941" i="3"/>
  <c r="H942" i="3"/>
  <c r="H943" i="3"/>
  <c r="H944" i="3"/>
  <c r="H945" i="3"/>
  <c r="H946" i="3"/>
  <c r="H947" i="3"/>
  <c r="H948" i="3"/>
  <c r="H949" i="3"/>
  <c r="H950" i="3"/>
  <c r="H951" i="3"/>
  <c r="H952" i="3"/>
  <c r="H953" i="3"/>
  <c r="H954" i="3"/>
  <c r="H955" i="3"/>
  <c r="H956" i="3"/>
  <c r="H957" i="3"/>
  <c r="H958" i="3"/>
  <c r="H959" i="3"/>
  <c r="H960" i="3"/>
  <c r="H961" i="3"/>
  <c r="H962" i="3"/>
  <c r="H963" i="3"/>
  <c r="H964" i="3"/>
  <c r="H965" i="3"/>
  <c r="H966" i="3"/>
  <c r="H967" i="3"/>
  <c r="H968" i="3"/>
  <c r="H969" i="3"/>
  <c r="H970" i="3"/>
  <c r="H971" i="3"/>
  <c r="H972" i="3"/>
  <c r="H973" i="3"/>
  <c r="H974" i="3"/>
  <c r="H975" i="3"/>
  <c r="H976" i="3"/>
  <c r="H977" i="3"/>
  <c r="H978" i="3"/>
  <c r="H979" i="3"/>
  <c r="H980" i="3"/>
  <c r="H981" i="3"/>
  <c r="H982" i="3"/>
  <c r="H983" i="3"/>
  <c r="H984" i="3"/>
  <c r="H985" i="3"/>
  <c r="H986" i="3"/>
  <c r="H987" i="3"/>
  <c r="H988" i="3"/>
  <c r="H989" i="3"/>
  <c r="H990" i="3"/>
  <c r="H991" i="3"/>
  <c r="H992" i="3"/>
  <c r="H993" i="3"/>
  <c r="H994" i="3"/>
  <c r="H995" i="3"/>
  <c r="H996" i="3"/>
  <c r="H997" i="3"/>
  <c r="H998" i="3"/>
  <c r="H999" i="3"/>
  <c r="H1000" i="3"/>
  <c r="H1001" i="3"/>
  <c r="H1002" i="3"/>
  <c r="H1003" i="3"/>
  <c r="H1004" i="3"/>
  <c r="H1005" i="3"/>
  <c r="H1006" i="3"/>
  <c r="H1007" i="3"/>
  <c r="H1008" i="3"/>
  <c r="H1009" i="3"/>
  <c r="H1010" i="3"/>
  <c r="H1011" i="3"/>
  <c r="H1012" i="3"/>
  <c r="H1013" i="3"/>
  <c r="H1014" i="3"/>
  <c r="H1015" i="3"/>
  <c r="H1016" i="3"/>
  <c r="H1017" i="3"/>
  <c r="H1018" i="3"/>
  <c r="H1019" i="3"/>
  <c r="H1020" i="3"/>
  <c r="H1021" i="3"/>
  <c r="H1022" i="3"/>
  <c r="H1023" i="3"/>
  <c r="H1024" i="3"/>
  <c r="H1025" i="3"/>
  <c r="H1026" i="3"/>
  <c r="H1027" i="3"/>
  <c r="H1028" i="3"/>
  <c r="H1029" i="3"/>
  <c r="H1030" i="3"/>
  <c r="H1031" i="3"/>
  <c r="H1032" i="3"/>
  <c r="H1033" i="3"/>
  <c r="H1034" i="3"/>
  <c r="H1035" i="3"/>
  <c r="H1036" i="3"/>
  <c r="H1037" i="3"/>
  <c r="H1038" i="3"/>
  <c r="H1039" i="3"/>
  <c r="H1040" i="3"/>
  <c r="H1041" i="3"/>
  <c r="H1042" i="3"/>
  <c r="H1043" i="3"/>
  <c r="H1044" i="3"/>
  <c r="H1045" i="3"/>
  <c r="H1046" i="3"/>
  <c r="H1047" i="3"/>
  <c r="H1048" i="3"/>
  <c r="H1049" i="3"/>
  <c r="H1050" i="3"/>
  <c r="H1051" i="3"/>
  <c r="H1052" i="3"/>
  <c r="H1053" i="3"/>
  <c r="H1054" i="3"/>
  <c r="H1055" i="3"/>
  <c r="H1056" i="3"/>
  <c r="H1057" i="3"/>
  <c r="H1058" i="3"/>
  <c r="H1059" i="3"/>
  <c r="H1060" i="3"/>
  <c r="H1061" i="3"/>
  <c r="H1062" i="3"/>
  <c r="H1063" i="3"/>
  <c r="H1064" i="3"/>
  <c r="H1065" i="3"/>
  <c r="H1066" i="3"/>
  <c r="H1067" i="3"/>
  <c r="H1068" i="3"/>
  <c r="H1069" i="3"/>
  <c r="H1070" i="3"/>
  <c r="H1071" i="3"/>
  <c r="H1072" i="3"/>
  <c r="H1073" i="3"/>
  <c r="H1074" i="3"/>
  <c r="H1075" i="3"/>
  <c r="H1076" i="3"/>
  <c r="H1077" i="3"/>
  <c r="H1078" i="3"/>
  <c r="H1079" i="3"/>
  <c r="H1080" i="3"/>
  <c r="H1081" i="3"/>
  <c r="H1082" i="3"/>
  <c r="H1083" i="3"/>
  <c r="H1084" i="3"/>
  <c r="H1085" i="3"/>
  <c r="H1086" i="3"/>
  <c r="H1087" i="3"/>
  <c r="H1088" i="3"/>
  <c r="H1089" i="3"/>
  <c r="H1090" i="3"/>
  <c r="H1091" i="3"/>
  <c r="H1092" i="3"/>
  <c r="H1093" i="3"/>
  <c r="H1094" i="3"/>
  <c r="H1095" i="3"/>
  <c r="H1096" i="3"/>
  <c r="H1097" i="3"/>
  <c r="H1098" i="3"/>
  <c r="H1099" i="3"/>
  <c r="H1100" i="3"/>
  <c r="H1101" i="3"/>
  <c r="H1102" i="3"/>
  <c r="H1103" i="3"/>
  <c r="H1104" i="3"/>
  <c r="H1105" i="3"/>
  <c r="H1106" i="3"/>
  <c r="H1107" i="3"/>
  <c r="H1108" i="3"/>
  <c r="H1109" i="3"/>
  <c r="H1110" i="3"/>
  <c r="H1111" i="3"/>
  <c r="H1112" i="3"/>
  <c r="H1113" i="3"/>
  <c r="H1114" i="3"/>
  <c r="H1115" i="3"/>
  <c r="H1116" i="3"/>
  <c r="H1117" i="3"/>
  <c r="H1118" i="3"/>
  <c r="H1119" i="3"/>
  <c r="H1120" i="3"/>
  <c r="H1121" i="3"/>
  <c r="H1122" i="3"/>
  <c r="H1123" i="3"/>
  <c r="H1124" i="3"/>
  <c r="H1125" i="3"/>
  <c r="H1126" i="3"/>
  <c r="H1127" i="3"/>
  <c r="H1128" i="3"/>
  <c r="H1129" i="3"/>
  <c r="H1130" i="3"/>
  <c r="H1131" i="3"/>
  <c r="H1132" i="3"/>
  <c r="H1133" i="3"/>
  <c r="H1134" i="3"/>
  <c r="H1135" i="3"/>
  <c r="H1136" i="3"/>
  <c r="H1137" i="3"/>
  <c r="H1138" i="3"/>
  <c r="H1139" i="3"/>
  <c r="H1140" i="3"/>
  <c r="H1141" i="3"/>
  <c r="H1142" i="3"/>
  <c r="H1143" i="3"/>
  <c r="H1144" i="3"/>
  <c r="H1145" i="3"/>
  <c r="H1146" i="3"/>
  <c r="H1147" i="3"/>
  <c r="H1148" i="3"/>
  <c r="H1149" i="3"/>
  <c r="H1150" i="3"/>
  <c r="H1151" i="3"/>
  <c r="H1152" i="3"/>
  <c r="H1153" i="3"/>
  <c r="H1154" i="3"/>
  <c r="H1155" i="3"/>
  <c r="H1156" i="3"/>
  <c r="H1157" i="3"/>
  <c r="H1158" i="3"/>
  <c r="H1159" i="3"/>
  <c r="H1160" i="3"/>
  <c r="H1161" i="3"/>
  <c r="H1162" i="3"/>
  <c r="H1163" i="3"/>
  <c r="H1164" i="3"/>
  <c r="H1165" i="3"/>
  <c r="H1166" i="3"/>
  <c r="H1167" i="3"/>
  <c r="H1168" i="3"/>
  <c r="H1169" i="3"/>
  <c r="H1170" i="3"/>
  <c r="H1171" i="3"/>
  <c r="H1172" i="3"/>
  <c r="H1173" i="3"/>
  <c r="H1174" i="3"/>
  <c r="H1175" i="3"/>
  <c r="H1176" i="3"/>
  <c r="H1177" i="3"/>
  <c r="H1178" i="3"/>
  <c r="H1179" i="3"/>
  <c r="H1180" i="3"/>
  <c r="H1181" i="3"/>
  <c r="H1182" i="3"/>
  <c r="H1183" i="3"/>
  <c r="H1184" i="3"/>
  <c r="H1185" i="3"/>
  <c r="H1186" i="3"/>
  <c r="H1187" i="3"/>
  <c r="H1188" i="3"/>
  <c r="H1189" i="3"/>
  <c r="H1190" i="3"/>
  <c r="H1191" i="3"/>
  <c r="H1192" i="3"/>
  <c r="H1193" i="3"/>
  <c r="H1194" i="3"/>
  <c r="H1195" i="3"/>
  <c r="H1196" i="3"/>
  <c r="H1197" i="3"/>
  <c r="H1198" i="3"/>
  <c r="H1199" i="3"/>
  <c r="H1200" i="3"/>
  <c r="H1201" i="3"/>
  <c r="H1202" i="3"/>
  <c r="H1203" i="3"/>
  <c r="H1204" i="3"/>
  <c r="H1205" i="3"/>
  <c r="H1206" i="3"/>
  <c r="H1207" i="3"/>
  <c r="H1208" i="3"/>
  <c r="H1209" i="3"/>
  <c r="H1210" i="3"/>
  <c r="H1211" i="3"/>
  <c r="H1212" i="3"/>
  <c r="H1213" i="3"/>
  <c r="H1214" i="3"/>
  <c r="H1215" i="3"/>
  <c r="H1216" i="3"/>
  <c r="H1217" i="3"/>
  <c r="H1218" i="3"/>
  <c r="H1219" i="3"/>
  <c r="H1220" i="3"/>
  <c r="H1221" i="3"/>
  <c r="H1222" i="3"/>
  <c r="H1223" i="3"/>
  <c r="H1224" i="3"/>
  <c r="H1225" i="3"/>
  <c r="H1226" i="3"/>
  <c r="H1227" i="3"/>
  <c r="H1228" i="3"/>
  <c r="H1229" i="3"/>
  <c r="H1230" i="3"/>
  <c r="H1231" i="3"/>
  <c r="H1232" i="3"/>
  <c r="H1233" i="3"/>
  <c r="H1234" i="3"/>
  <c r="H1235" i="3"/>
  <c r="H1236" i="3"/>
  <c r="H1237" i="3"/>
  <c r="H1238" i="3"/>
  <c r="H1239" i="3"/>
  <c r="H1240" i="3"/>
  <c r="H1241" i="3"/>
  <c r="H1242" i="3"/>
  <c r="H1243" i="3"/>
  <c r="H1244" i="3"/>
  <c r="H1245" i="3"/>
  <c r="H1246" i="3"/>
  <c r="H1247" i="3"/>
  <c r="H1248" i="3"/>
  <c r="H1249" i="3"/>
  <c r="H1250" i="3"/>
  <c r="H1251" i="3"/>
  <c r="H1252" i="3"/>
  <c r="H1253" i="3"/>
  <c r="H1254" i="3"/>
  <c r="H1255" i="3"/>
  <c r="H1256" i="3"/>
  <c r="H1257" i="3"/>
  <c r="H1258" i="3"/>
  <c r="H1259" i="3"/>
  <c r="H1260" i="3"/>
  <c r="H1261" i="3"/>
  <c r="H1262" i="3"/>
  <c r="H1263" i="3"/>
  <c r="H1264" i="3"/>
  <c r="H1265" i="3"/>
  <c r="H1266" i="3"/>
  <c r="H1267" i="3"/>
  <c r="H1268" i="3"/>
  <c r="H1269" i="3"/>
  <c r="H1270" i="3"/>
  <c r="H1271" i="3"/>
  <c r="H1272" i="3"/>
  <c r="H1273" i="3"/>
  <c r="H1274" i="3"/>
  <c r="H1275" i="3"/>
  <c r="H1276" i="3"/>
  <c r="H1277" i="3"/>
  <c r="H1278" i="3"/>
  <c r="H1279" i="3"/>
  <c r="H1280" i="3"/>
  <c r="H1281" i="3"/>
  <c r="H1282" i="3"/>
  <c r="H1283" i="3"/>
  <c r="H1284" i="3"/>
  <c r="H1285" i="3"/>
  <c r="H1286" i="3"/>
  <c r="H1287" i="3"/>
  <c r="H1288" i="3"/>
  <c r="H1289" i="3"/>
  <c r="H1290" i="3"/>
  <c r="H1291" i="3"/>
  <c r="H1292" i="3"/>
  <c r="H1293" i="3"/>
  <c r="H1294" i="3"/>
  <c r="H1295" i="3"/>
  <c r="H1296" i="3"/>
  <c r="H1297" i="3"/>
  <c r="H1298" i="3"/>
  <c r="H1299" i="3"/>
  <c r="H1300" i="3"/>
  <c r="H1301" i="3"/>
  <c r="H1302" i="3"/>
  <c r="H1303" i="3"/>
  <c r="H1304" i="3"/>
  <c r="H1305" i="3"/>
  <c r="H1306" i="3"/>
  <c r="H1307" i="3"/>
  <c r="H1308" i="3"/>
  <c r="H1309" i="3"/>
  <c r="H1310" i="3"/>
  <c r="H1311" i="3"/>
  <c r="H1312" i="3"/>
  <c r="H1313" i="3"/>
  <c r="H1314" i="3"/>
  <c r="H1315" i="3"/>
  <c r="H1316" i="3"/>
  <c r="H1317" i="3"/>
  <c r="H1318" i="3"/>
  <c r="H1319" i="3"/>
  <c r="H1320" i="3"/>
  <c r="H1321" i="3"/>
  <c r="H1322" i="3"/>
  <c r="H1323" i="3"/>
  <c r="H1324" i="3"/>
  <c r="H1325" i="3"/>
  <c r="H1326" i="3"/>
  <c r="H1327" i="3"/>
  <c r="H1328" i="3"/>
  <c r="H1329" i="3"/>
  <c r="H1330" i="3"/>
  <c r="H1331" i="3"/>
  <c r="H1332" i="3"/>
  <c r="H1333" i="3"/>
  <c r="H1334" i="3"/>
  <c r="H1335" i="3"/>
  <c r="H1336" i="3"/>
  <c r="H1337" i="3"/>
  <c r="H1338" i="3"/>
  <c r="H1339" i="3"/>
  <c r="H1340" i="3"/>
  <c r="H1341" i="3"/>
  <c r="H1342" i="3"/>
  <c r="H1343" i="3"/>
  <c r="H1344" i="3"/>
  <c r="H1345" i="3"/>
  <c r="H1346" i="3"/>
  <c r="H1347" i="3"/>
  <c r="H1348" i="3"/>
  <c r="H1349" i="3"/>
  <c r="H1350" i="3"/>
  <c r="H1351" i="3"/>
  <c r="H1352" i="3"/>
  <c r="H1353" i="3"/>
  <c r="H1354" i="3"/>
  <c r="H1355" i="3"/>
  <c r="H1356" i="3"/>
  <c r="H1357" i="3"/>
  <c r="H1358" i="3"/>
  <c r="H1359" i="3"/>
  <c r="H1360" i="3"/>
  <c r="H1361" i="3"/>
  <c r="H1362" i="3"/>
  <c r="H1363" i="3"/>
  <c r="H1364" i="3"/>
  <c r="H1365" i="3"/>
  <c r="H1366" i="3"/>
  <c r="H1367" i="3"/>
  <c r="H1368" i="3"/>
  <c r="H1369" i="3"/>
  <c r="H1370" i="3"/>
  <c r="H1371" i="3"/>
  <c r="H1372" i="3"/>
  <c r="H1373" i="3"/>
  <c r="H1374" i="3"/>
  <c r="H1375" i="3"/>
  <c r="H1376" i="3"/>
  <c r="K57" i="1" l="1"/>
  <c r="K37" i="1"/>
  <c r="K55" i="1"/>
  <c r="K35" i="1"/>
  <c r="K25" i="1"/>
  <c r="K23" i="1"/>
  <c r="K9" i="1"/>
  <c r="K45" i="1"/>
  <c r="K21" i="1"/>
  <c r="K63" i="1"/>
  <c r="K41" i="1"/>
  <c r="K19" i="1"/>
  <c r="K47" i="1"/>
  <c r="K61" i="1"/>
  <c r="K39" i="1"/>
  <c r="K15" i="1"/>
  <c r="F53" i="1"/>
  <c r="F37" i="1"/>
  <c r="F21" i="1"/>
  <c r="F9" i="1"/>
  <c r="F51" i="1"/>
  <c r="F35" i="1"/>
  <c r="F19" i="1"/>
  <c r="K29" i="1"/>
  <c r="K13" i="1"/>
  <c r="F65" i="1"/>
  <c r="F49" i="1"/>
  <c r="F33" i="1"/>
  <c r="F17" i="1"/>
  <c r="K59" i="1"/>
  <c r="K43" i="1"/>
  <c r="K27" i="1"/>
  <c r="K11" i="1"/>
  <c r="F63" i="1"/>
  <c r="F47" i="1"/>
  <c r="F31" i="1"/>
  <c r="F15" i="1"/>
  <c r="F61" i="1"/>
  <c r="F45" i="1"/>
  <c r="F29" i="1"/>
  <c r="F13" i="1"/>
  <c r="F59" i="1"/>
  <c r="F43" i="1"/>
  <c r="F27" i="1"/>
  <c r="F11" i="1"/>
  <c r="F57" i="1"/>
  <c r="F41" i="1"/>
  <c r="F25" i="1"/>
  <c r="F55" i="1"/>
  <c r="F39" i="1"/>
  <c r="K65" i="1"/>
  <c r="K49" i="1"/>
  <c r="K33" i="1"/>
  <c r="J5" i="2"/>
  <c r="J6" i="2"/>
  <c r="J7" i="2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4" i="2"/>
  <c r="H9" i="1"/>
  <c r="C10" i="1" s="1" a="1"/>
  <c r="C10" i="1" s="1"/>
  <c r="C9" i="1" s="1"/>
  <c r="H35" i="1"/>
  <c r="C36" i="1" s="1" a="1"/>
  <c r="C36" i="1" s="1"/>
  <c r="H37" i="1"/>
  <c r="C38" i="1" s="1" a="1"/>
  <c r="C38" i="1" s="1"/>
  <c r="H39" i="1"/>
  <c r="C40" i="1" s="1" a="1"/>
  <c r="C40" i="1" s="1"/>
  <c r="H41" i="1"/>
  <c r="C42" i="1" s="1" a="1"/>
  <c r="C42" i="1" s="1"/>
  <c r="H43" i="1"/>
  <c r="C44" i="1" s="1" a="1"/>
  <c r="C44" i="1" s="1"/>
  <c r="C43" i="1" s="1"/>
  <c r="H45" i="1"/>
  <c r="C46" i="1" s="1" a="1"/>
  <c r="C46" i="1" s="1"/>
  <c r="H47" i="1"/>
  <c r="C48" i="1" s="1" a="1"/>
  <c r="C48" i="1" s="1"/>
  <c r="H49" i="1"/>
  <c r="C50" i="1" s="1" a="1"/>
  <c r="C50" i="1" s="1"/>
  <c r="H51" i="1"/>
  <c r="C52" i="1" s="1" a="1"/>
  <c r="C52" i="1" s="1"/>
  <c r="H53" i="1"/>
  <c r="C54" i="1" s="1" a="1"/>
  <c r="C54" i="1" s="1"/>
  <c r="H55" i="1"/>
  <c r="C56" i="1" s="1" a="1"/>
  <c r="C56" i="1" s="1"/>
  <c r="H57" i="1"/>
  <c r="C58" i="1" s="1" a="1"/>
  <c r="C58" i="1" s="1"/>
  <c r="H59" i="1"/>
  <c r="C60" i="1" s="1" a="1"/>
  <c r="C60" i="1" s="1"/>
  <c r="H61" i="1"/>
  <c r="C62" i="1" s="1" a="1"/>
  <c r="C62" i="1" s="1"/>
  <c r="H63" i="1"/>
  <c r="C64" i="1" s="1" a="1"/>
  <c r="C64" i="1" s="1"/>
  <c r="H65" i="1"/>
  <c r="C66" i="1" s="1" a="1"/>
  <c r="C66" i="1" s="1"/>
  <c r="C65" i="1" s="1"/>
  <c r="H19" i="1"/>
  <c r="C20" i="1" s="1" a="1"/>
  <c r="C20" i="1" s="1"/>
  <c r="C19" i="1" s="1"/>
  <c r="H21" i="1"/>
  <c r="C22" i="1" s="1" a="1"/>
  <c r="C22" i="1" s="1"/>
  <c r="H23" i="1"/>
  <c r="C24" i="1" s="1" a="1"/>
  <c r="C24" i="1" s="1"/>
  <c r="C23" i="1" s="1"/>
  <c r="H25" i="1"/>
  <c r="C26" i="1" s="1" a="1"/>
  <c r="C26" i="1" s="1"/>
  <c r="H27" i="1"/>
  <c r="C28" i="1" s="1" a="1"/>
  <c r="C28" i="1" s="1"/>
  <c r="H29" i="1"/>
  <c r="C30" i="1" s="1" a="1"/>
  <c r="C30" i="1" s="1"/>
  <c r="H31" i="1"/>
  <c r="C32" i="1" s="1" a="1"/>
  <c r="C32" i="1" s="1"/>
  <c r="H33" i="1"/>
  <c r="C34" i="1" s="1" a="1"/>
  <c r="C34" i="1" s="1"/>
  <c r="H15" i="1"/>
  <c r="C16" i="1" s="1" a="1"/>
  <c r="C16" i="1" s="1"/>
  <c r="C15" i="1" s="1"/>
  <c r="H17" i="1"/>
  <c r="C18" i="1" s="1" a="1"/>
  <c r="C18" i="1" s="1"/>
  <c r="C17" i="1" s="1"/>
  <c r="H13" i="1"/>
  <c r="C14" i="1" s="1" a="1"/>
  <c r="C14" i="1" s="1"/>
  <c r="C13" i="1" s="1"/>
  <c r="H11" i="1"/>
  <c r="C12" i="1" s="1" a="1"/>
  <c r="C12" i="1" s="1"/>
  <c r="C11" i="1" s="1"/>
  <c r="A13" i="6" l="1"/>
  <c r="C29" i="1"/>
  <c r="A12" i="6"/>
  <c r="C27" i="1"/>
  <c r="A28" i="6"/>
  <c r="C59" i="1"/>
  <c r="A27" i="6"/>
  <c r="C57" i="1"/>
  <c r="A19" i="6"/>
  <c r="C41" i="1"/>
  <c r="C25" i="1"/>
  <c r="A26" i="6"/>
  <c r="C55" i="1"/>
  <c r="A18" i="6"/>
  <c r="C39" i="1"/>
  <c r="A9" i="6"/>
  <c r="C21" i="1"/>
  <c r="A25" i="6"/>
  <c r="C53" i="1"/>
  <c r="A17" i="6"/>
  <c r="C37" i="1"/>
  <c r="A24" i="6"/>
  <c r="C51" i="1"/>
  <c r="A16" i="6"/>
  <c r="C35" i="1"/>
  <c r="A23" i="6"/>
  <c r="C49" i="1"/>
  <c r="A15" i="6"/>
  <c r="C33" i="1"/>
  <c r="A14" i="6"/>
  <c r="C31" i="1"/>
  <c r="A30" i="6"/>
  <c r="C63" i="1"/>
  <c r="A22" i="6"/>
  <c r="C47" i="1"/>
  <c r="C61" i="1"/>
  <c r="A21" i="6"/>
  <c r="C45" i="1"/>
  <c r="B21" i="1"/>
  <c r="B53" i="1"/>
  <c r="B37" i="1"/>
  <c r="B15" i="1"/>
  <c r="B19" i="1"/>
  <c r="B51" i="1"/>
  <c r="B35" i="1"/>
  <c r="B33" i="1"/>
  <c r="B49" i="1"/>
  <c r="B9" i="1"/>
  <c r="B17" i="1"/>
  <c r="B65" i="1"/>
  <c r="B31" i="1"/>
  <c r="B63" i="1"/>
  <c r="B47" i="1"/>
  <c r="B29" i="1"/>
  <c r="B61" i="1"/>
  <c r="B45" i="1"/>
  <c r="B11" i="1"/>
  <c r="B27" i="1"/>
  <c r="B59" i="1"/>
  <c r="B43" i="1"/>
  <c r="B57" i="1"/>
  <c r="B41" i="1"/>
  <c r="B25" i="1"/>
  <c r="B13" i="1"/>
  <c r="B23" i="1"/>
  <c r="B55" i="1"/>
  <c r="B39" i="1"/>
  <c r="D25" i="1"/>
  <c r="A11" i="6" s="1"/>
  <c r="D59" i="1"/>
  <c r="D53" i="1"/>
  <c r="D17" i="1"/>
  <c r="A7" i="6" s="1"/>
  <c r="D39" i="1"/>
  <c r="D43" i="1"/>
  <c r="A20" i="6" s="1"/>
  <c r="D51" i="1"/>
  <c r="D15" i="1"/>
  <c r="A6" i="6" s="1"/>
  <c r="D27" i="1"/>
  <c r="D35" i="1"/>
  <c r="D13" i="1"/>
  <c r="A5" i="6" s="1"/>
  <c r="D41" i="1"/>
  <c r="D65" i="1"/>
  <c r="A31" i="6" s="1"/>
  <c r="D11" i="1"/>
  <c r="A4" i="6" s="1"/>
  <c r="D29" i="1"/>
  <c r="D23" i="1"/>
  <c r="A10" i="6" s="1"/>
  <c r="D49" i="1"/>
  <c r="D63" i="1"/>
  <c r="D21" i="1"/>
  <c r="D33" i="1"/>
  <c r="D9" i="1"/>
  <c r="A3" i="6" s="1"/>
  <c r="D57" i="1"/>
  <c r="D31" i="1"/>
  <c r="D47" i="1"/>
  <c r="D45" i="1"/>
  <c r="D37" i="1"/>
  <c r="D55" i="1"/>
  <c r="D19" i="1"/>
  <c r="A8" i="6" s="1"/>
  <c r="D61" i="1"/>
  <c r="A29" i="6" s="1"/>
</calcChain>
</file>

<file path=xl/metadata.xml><?xml version="1.0" encoding="utf-8"?>
<metadata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xmlns:xda="http://schemas.microsoft.com/office/spreadsheetml/2017/dynamicarray"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<sst xmlns="http://schemas.openxmlformats.org/spreadsheetml/2006/main" count="7583" uniqueCount="3317">
  <si>
    <t>Wahlkreis aus Dropdown Auswählen:</t>
  </si>
  <si>
    <t xml:space="preserve">Es haben </t>
  </si>
  <si>
    <t>junge Menschen die Erststimme vergeben</t>
  </si>
  <si>
    <t xml:space="preserve">und </t>
  </si>
  <si>
    <t xml:space="preserve">Erststimme  </t>
  </si>
  <si>
    <t>Anzahl Stimmen</t>
  </si>
  <si>
    <t>Ergebnis in %</t>
  </si>
  <si>
    <t>Zweitstimme</t>
  </si>
  <si>
    <t>Hilfstabelle Erststimme</t>
  </si>
  <si>
    <t>Hilfstabelle zweitstimme</t>
  </si>
  <si>
    <t>Name</t>
  </si>
  <si>
    <t>Zahl</t>
  </si>
  <si>
    <t>Partei</t>
  </si>
  <si>
    <t>Übersicht Landeslisten und Bewerber/innen zur Landtagswahl am 15.05.2022</t>
  </si>
  <si>
    <t>Stand: 29.03.2022/ 17:00 Uhr</t>
  </si>
  <si>
    <t>Lfd. Nr.</t>
  </si>
  <si>
    <t>Partei (Langbezeichnung)</t>
  </si>
  <si>
    <t>Partei (Zusatzbezeichnung)</t>
  </si>
  <si>
    <t>Partei (Kurzbezeichnung)</t>
  </si>
  <si>
    <t>Bewerber 1</t>
  </si>
  <si>
    <t>Bewerber 2</t>
  </si>
  <si>
    <t>Bewerber 3</t>
  </si>
  <si>
    <t>Bewerber 4</t>
  </si>
  <si>
    <t>Bewerber 5</t>
  </si>
  <si>
    <t>Christlich Demokratische Union Deutschlands</t>
  </si>
  <si>
    <t>CDU</t>
  </si>
  <si>
    <t>Hendrik Wüst</t>
  </si>
  <si>
    <t>Ina Scharrenbach</t>
  </si>
  <si>
    <t>Bodo Löttgen</t>
  </si>
  <si>
    <t>Herbert Reul</t>
  </si>
  <si>
    <t>Karl-Josef Laumann</t>
  </si>
  <si>
    <t>Sozialdemokratische Partei Deutschlands</t>
  </si>
  <si>
    <t>SPD</t>
  </si>
  <si>
    <t>Thomas Kutschaty</t>
  </si>
  <si>
    <t>Sarah Philipp</t>
  </si>
  <si>
    <t>André Stinka</t>
  </si>
  <si>
    <t>Inge Blask</t>
  </si>
  <si>
    <t>Jochen Ott</t>
  </si>
  <si>
    <t>Freie Demokratische Partei</t>
  </si>
  <si>
    <t>FDP</t>
  </si>
  <si>
    <t>Dr. Joachim Stamp</t>
  </si>
  <si>
    <t>Yvonne Gebauer</t>
  </si>
  <si>
    <t>Christof Rasche</t>
  </si>
  <si>
    <t>Prof. Dr. Andreas Pinkwart</t>
  </si>
  <si>
    <t>Angela Freimuth</t>
  </si>
  <si>
    <t>Alternative für Deutschland</t>
  </si>
  <si>
    <t>AfD</t>
  </si>
  <si>
    <t>Markus Wagner</t>
  </si>
  <si>
    <t>Dr. Martin Vincentz</t>
  </si>
  <si>
    <t>Andreas Keith-Volkmer</t>
  </si>
  <si>
    <t>Christian Loose</t>
  </si>
  <si>
    <t>Dr. Christian Blex</t>
  </si>
  <si>
    <t>BÜNDNIS 90/DIE GRÜNEN</t>
  </si>
  <si>
    <t>GRÜNE</t>
  </si>
  <si>
    <t>Mona Neubaur</t>
  </si>
  <si>
    <t>Josefine Paul</t>
  </si>
  <si>
    <t>Verena Schäffer</t>
  </si>
  <si>
    <t>Arndt Klocke</t>
  </si>
  <si>
    <t>Berivan Aymaz</t>
  </si>
  <si>
    <t>DIE LINKE</t>
  </si>
  <si>
    <t>Dr. Carolin Butterwegge</t>
  </si>
  <si>
    <t>Jules El-Khatib</t>
  </si>
  <si>
    <t>Nina Eumann</t>
  </si>
  <si>
    <t>Hans Decruppe</t>
  </si>
  <si>
    <t>Nicolin Gabrysch</t>
  </si>
  <si>
    <t>Piratenpartei Deutschland</t>
  </si>
  <si>
    <t>PIRATEN</t>
  </si>
  <si>
    <t>Alessa Flohe</t>
  </si>
  <si>
    <t>Wilk Spieker</t>
  </si>
  <si>
    <t>Frank Herrmann</t>
  </si>
  <si>
    <t>Kristian Katzmarek</t>
  </si>
  <si>
    <t>Sandra Leurs</t>
  </si>
  <si>
    <t>Partei für Arbeit, Rechtsstaat, Tierschutz, Elitenförderung und basisdemokratische Initiative</t>
  </si>
  <si>
    <t>Die PARTEI</t>
  </si>
  <si>
    <t>Judith Röder</t>
  </si>
  <si>
    <t>Lisa Veronique De Zanet</t>
  </si>
  <si>
    <t>Julius Obhues</t>
  </si>
  <si>
    <t>Judit Géczi</t>
  </si>
  <si>
    <t>Bettina Neuhaus</t>
  </si>
  <si>
    <t>FREIE WÄHLER</t>
  </si>
  <si>
    <t>Sara Buschner</t>
  </si>
  <si>
    <t>Lutz Kühnen</t>
  </si>
  <si>
    <t>Thorsten Scheen</t>
  </si>
  <si>
    <t>Julia Schnabel-Clever</t>
  </si>
  <si>
    <t>Mathias Huning</t>
  </si>
  <si>
    <t>Bündnis für Innovation &amp; Gerechtigkeit</t>
  </si>
  <si>
    <t>BIG</t>
  </si>
  <si>
    <t>Cemile Acar-Gökce</t>
  </si>
  <si>
    <t>Robert Alich</t>
  </si>
  <si>
    <t>Mohamed Saleh Baiazid</t>
  </si>
  <si>
    <t>Emre Dikmen</t>
  </si>
  <si>
    <t>Mümün Uluc</t>
  </si>
  <si>
    <t xml:space="preserve">Ökologisch-Demokratische Partei </t>
  </si>
  <si>
    <t>ÖDP</t>
  </si>
  <si>
    <t>Rita Nowak</t>
  </si>
  <si>
    <t>Jeyaratnam Caniceus</t>
  </si>
  <si>
    <t>Alina Möller</t>
  </si>
  <si>
    <t>Lisa Döhring</t>
  </si>
  <si>
    <t>Markus Stamm</t>
  </si>
  <si>
    <t>Ab jetzt…Demokratie durch Volksabstimmung</t>
  </si>
  <si>
    <t>Politik für die Menschen</t>
  </si>
  <si>
    <t>Volksabstimmung</t>
  </si>
  <si>
    <t>Dr. Helmut Fleck</t>
  </si>
  <si>
    <t>Andrea Romczykowski</t>
  </si>
  <si>
    <t>Claus Plantiko</t>
  </si>
  <si>
    <t>Andreas Frick</t>
  </si>
  <si>
    <t>Anita Katharina Schug</t>
  </si>
  <si>
    <t>Marxistisch-Leninistische Partei Deutschlands</t>
  </si>
  <si>
    <t>MLPD</t>
  </si>
  <si>
    <t>Gabriele Fechtner</t>
  </si>
  <si>
    <t>Anna Vöhringer</t>
  </si>
  <si>
    <t>Fritz Ullmann</t>
  </si>
  <si>
    <t>Stefan Engel</t>
  </si>
  <si>
    <t>Peter Römmele</t>
  </si>
  <si>
    <t>Die Violetten</t>
  </si>
  <si>
    <t>DIE VIOLETTEN</t>
  </si>
  <si>
    <t>Marion Schmitz</t>
  </si>
  <si>
    <t>Karin Schäfer</t>
  </si>
  <si>
    <t>Raimund Antonius Runte</t>
  </si>
  <si>
    <t>Rainer Schäfer</t>
  </si>
  <si>
    <t>Ursula Jankowski</t>
  </si>
  <si>
    <t>Partei für Gesundheitsforschung</t>
  </si>
  <si>
    <t>Gesundheitsforschung</t>
  </si>
  <si>
    <t>Tim Tielkes</t>
  </si>
  <si>
    <t>Patrick Eckert</t>
  </si>
  <si>
    <t>Heiko Matamaru</t>
  </si>
  <si>
    <t>Brigitte Carlson</t>
  </si>
  <si>
    <t>Christian Wrzyciel</t>
  </si>
  <si>
    <t>Deutsche Zentrumspartei - Älteste Partei Deutschlands  gegründet 1870</t>
  </si>
  <si>
    <t>ZENTRUM</t>
  </si>
  <si>
    <t>Christian Otte</t>
  </si>
  <si>
    <t>Hans-Joachim Woitzik</t>
  </si>
  <si>
    <t>Andreas Erkes</t>
  </si>
  <si>
    <t>Dirk Horhäuser</t>
  </si>
  <si>
    <t>Walter Schmidt</t>
  </si>
  <si>
    <t>Deutsche Kommunistische Partei</t>
  </si>
  <si>
    <t>DKP</t>
  </si>
  <si>
    <t>Heike Warschun</t>
  </si>
  <si>
    <t>Marius Dornemann</t>
  </si>
  <si>
    <t>Johanna Seel</t>
  </si>
  <si>
    <t>Marcel Rommerskirchen</t>
  </si>
  <si>
    <t>Siw Mammitzsch</t>
  </si>
  <si>
    <t>Basisdemokratische Partei Deutschland</t>
  </si>
  <si>
    <t>dieBasis</t>
  </si>
  <si>
    <t>Prof. Dr. Martin Schwab</t>
  </si>
  <si>
    <t>Mona Aranea Guillén</t>
  </si>
  <si>
    <t>Dirk Sattelmaier</t>
  </si>
  <si>
    <t>Stephanie Bielski</t>
  </si>
  <si>
    <t>Patrick Krone</t>
  </si>
  <si>
    <t>Deutsche Sportpartei</t>
  </si>
  <si>
    <t>DSP</t>
  </si>
  <si>
    <t>Michael Möller</t>
  </si>
  <si>
    <t>Markus Brakonier</t>
  </si>
  <si>
    <t>Franz-Wilhelm Daams</t>
  </si>
  <si>
    <t>Stefan Wolfgang Jansen</t>
  </si>
  <si>
    <t>Mike Möller</t>
  </si>
  <si>
    <t>Die Urbane. Eine HipHop Partei</t>
  </si>
  <si>
    <t>Die Urbane.</t>
  </si>
  <si>
    <t>Yvonne Müller</t>
  </si>
  <si>
    <t>Tarah-Tanita Truderung</t>
  </si>
  <si>
    <t>Tarek Moussa</t>
  </si>
  <si>
    <t>Europäische Partei LIEBE</t>
  </si>
  <si>
    <t>LIEBE</t>
  </si>
  <si>
    <t>Helene Susojev</t>
  </si>
  <si>
    <t>Ewgeni Auer</t>
  </si>
  <si>
    <t>Diana Kabanov</t>
  </si>
  <si>
    <t>Irina Felker</t>
  </si>
  <si>
    <t>Oxana Nagel</t>
  </si>
  <si>
    <t>Familien-Partei Deutschlands</t>
  </si>
  <si>
    <t>FAMILIE</t>
  </si>
  <si>
    <t>Ralf-Otto Piekenbrock</t>
  </si>
  <si>
    <t>Marcel Stratmann</t>
  </si>
  <si>
    <t>Sharon Wisse</t>
  </si>
  <si>
    <t>Bettina Hausner</t>
  </si>
  <si>
    <t>Michael Schüssleder</t>
  </si>
  <si>
    <t>neo. Wohlstand für alle</t>
  </si>
  <si>
    <t>neo</t>
  </si>
  <si>
    <t>Jörg Gastmann</t>
  </si>
  <si>
    <t>Dirk Westerheide</t>
  </si>
  <si>
    <t>Markus Käsler</t>
  </si>
  <si>
    <t>Christopher Rommerskirchen</t>
  </si>
  <si>
    <t>Andreas Vogel</t>
  </si>
  <si>
    <t>Partei der Humanisten</t>
  </si>
  <si>
    <t>Die Humanisten</t>
  </si>
  <si>
    <t>Leonard Niesik</t>
  </si>
  <si>
    <t>Lasse Schäfer</t>
  </si>
  <si>
    <t>Falko Bartsch</t>
  </si>
  <si>
    <t>Ralf Siedek</t>
  </si>
  <si>
    <t>Mechthild Zimmermann</t>
  </si>
  <si>
    <t>Partei des Fortschritts</t>
  </si>
  <si>
    <t>PdF</t>
  </si>
  <si>
    <t>Lukas Sieper</t>
  </si>
  <si>
    <t>Hamida Djelassi</t>
  </si>
  <si>
    <t>Jörg Pietschmann</t>
  </si>
  <si>
    <t>Paul Strauß</t>
  </si>
  <si>
    <t>Peter Klaus</t>
  </si>
  <si>
    <t>&gt;&gt; Partei für Kinder, Jugendliche und Familien &lt;&lt; - Lobbyisten für Kinder -</t>
  </si>
  <si>
    <t>LfK</t>
  </si>
  <si>
    <t>Nele Flüchter</t>
  </si>
  <si>
    <t>Dr. Nicole Reese</t>
  </si>
  <si>
    <t>Susanne Dohn</t>
  </si>
  <si>
    <t>Martina Block</t>
  </si>
  <si>
    <t>Johanna Nelkner</t>
  </si>
  <si>
    <t>PARTEI MENSCH UMWELT TIERSCHUTZ</t>
  </si>
  <si>
    <t>Tierschutzpartei</t>
  </si>
  <si>
    <t>Michael Siethoff</t>
  </si>
  <si>
    <t>Angelika Remiszewski</t>
  </si>
  <si>
    <t>Sebastian Everding</t>
  </si>
  <si>
    <t>Corinna Nitsch</t>
  </si>
  <si>
    <t>Michael Badura</t>
  </si>
  <si>
    <t>Team Todenhöfer - Die Gerechtigkeitspartei</t>
  </si>
  <si>
    <t>Team Todenhöfer</t>
  </si>
  <si>
    <t>Hans Koos</t>
  </si>
  <si>
    <t>Mohamad Samer Hadid</t>
  </si>
  <si>
    <t>Nastassja Rose-Hallgrimson</t>
  </si>
  <si>
    <t>Kübra Arslan</t>
  </si>
  <si>
    <t>Omar El-Zein</t>
  </si>
  <si>
    <t>Volt Deutschland</t>
  </si>
  <si>
    <t>Volt</t>
  </si>
  <si>
    <t>Gina Nießer</t>
  </si>
  <si>
    <t>Christopher Gudacker</t>
  </si>
  <si>
    <t>Paula Hovestadt</t>
  </si>
  <si>
    <t>Markus Blümke</t>
  </si>
  <si>
    <t>Nancy Meyer</t>
  </si>
  <si>
    <t>Spalte1</t>
  </si>
  <si>
    <t>Spalte2</t>
  </si>
  <si>
    <t>Beruf</t>
  </si>
  <si>
    <t>Wohnort</t>
  </si>
  <si>
    <t>Titel</t>
  </si>
  <si>
    <t>Partei KURZ</t>
  </si>
  <si>
    <t>Wahlkreis</t>
  </si>
  <si>
    <t>Nachname</t>
  </si>
  <si>
    <t>Wahlkreisnummer</t>
  </si>
  <si>
    <t>Vorname</t>
  </si>
  <si>
    <t>Geschlecht</t>
  </si>
  <si>
    <t>Spalte22</t>
  </si>
  <si>
    <t>Mitglied des Landtages</t>
  </si>
  <si>
    <t>Bad Oeynhausen</t>
  </si>
  <si>
    <t>Wagner</t>
  </si>
  <si>
    <t>Markus</t>
  </si>
  <si>
    <t>Krefeld</t>
  </si>
  <si>
    <t>Dr.</t>
  </si>
  <si>
    <t>Vincentz</t>
  </si>
  <si>
    <t>Martin</t>
  </si>
  <si>
    <t>Leverkusen</t>
  </si>
  <si>
    <t>Keith-Volkmer</t>
  </si>
  <si>
    <t>Andreas</t>
  </si>
  <si>
    <t>Bochum</t>
  </si>
  <si>
    <t>Loose</t>
  </si>
  <si>
    <t>Christian</t>
  </si>
  <si>
    <t>Wadersloh</t>
  </si>
  <si>
    <t>Blex</t>
  </si>
  <si>
    <t>Köln</t>
  </si>
  <si>
    <t>Tritschler</t>
  </si>
  <si>
    <t>Sven</t>
  </si>
  <si>
    <t>Wissenschaftliche Mitarbeiterin</t>
  </si>
  <si>
    <t>Gelsenkirchen</t>
  </si>
  <si>
    <t>Seli-Zacharias</t>
  </si>
  <si>
    <t>Enxhi</t>
  </si>
  <si>
    <t>Wissenschaftlicher Mitarbeiter</t>
  </si>
  <si>
    <t>Bergisch Gladbach</t>
  </si>
  <si>
    <t>Clemens</t>
  </si>
  <si>
    <t>Carlo</t>
  </si>
  <si>
    <t>Wissenschaftlicher Mitarbeiter, Rechtsanwalt</t>
  </si>
  <si>
    <t>Wuppertal</t>
  </si>
  <si>
    <t>Beucker</t>
  </si>
  <si>
    <t>Hartmut</t>
  </si>
  <si>
    <t>Landesgeschäftsführer der AfD NRW</t>
  </si>
  <si>
    <t>Düren</t>
  </si>
  <si>
    <t>Esser</t>
  </si>
  <si>
    <t>Klaus</t>
  </si>
  <si>
    <t>Professor</t>
  </si>
  <si>
    <t>Dorsten</t>
  </si>
  <si>
    <t>Zerbin</t>
  </si>
  <si>
    <t>Daniel</t>
  </si>
  <si>
    <t>Meerbusch</t>
  </si>
  <si>
    <t>Schalley</t>
  </si>
  <si>
    <t>Zacharias</t>
  </si>
  <si>
    <t>Minden</t>
  </si>
  <si>
    <t>Röckemann</t>
  </si>
  <si>
    <t>Thomas</t>
  </si>
  <si>
    <t>Gronau</t>
  </si>
  <si>
    <t>Seifen</t>
  </si>
  <si>
    <t>-</t>
  </si>
  <si>
    <t>Helmut</t>
  </si>
  <si>
    <t>Dworeck-Danielowski</t>
  </si>
  <si>
    <t>Iris</t>
  </si>
  <si>
    <t>Studienrat</t>
  </si>
  <si>
    <t>Bad Laasphe</t>
  </si>
  <si>
    <t>Zaum</t>
  </si>
  <si>
    <t>Duisburg</t>
  </si>
  <si>
    <t>Schaary</t>
  </si>
  <si>
    <t>Alexander</t>
  </si>
  <si>
    <t>Rechtsanwalt, Notar a.D.</t>
  </si>
  <si>
    <t>Bottrop</t>
  </si>
  <si>
    <t>Pauen</t>
  </si>
  <si>
    <t>Udo</t>
  </si>
  <si>
    <t>Veranstaltungsmanager</t>
  </si>
  <si>
    <t>Gummersbach</t>
  </si>
  <si>
    <t>Rummler</t>
  </si>
  <si>
    <t>Bernd</t>
  </si>
  <si>
    <t>Lippstadt</t>
  </si>
  <si>
    <t>von</t>
  </si>
  <si>
    <t>Zons</t>
  </si>
  <si>
    <t>Ulrich</t>
  </si>
  <si>
    <t>Polizeibeamter</t>
  </si>
  <si>
    <t>Arnsberg</t>
  </si>
  <si>
    <t>Antoni</t>
  </si>
  <si>
    <t>Jürgen</t>
  </si>
  <si>
    <t>Fraktionsmitarbeiter Landschaftsverband</t>
  </si>
  <si>
    <t>Gütersloh</t>
  </si>
  <si>
    <t>Dyck</t>
  </si>
  <si>
    <t>Maxim</t>
  </si>
  <si>
    <t>Polizeioberkommissar</t>
  </si>
  <si>
    <t>Solingen</t>
  </si>
  <si>
    <t>Gedig</t>
  </si>
  <si>
    <t>Dietmar</t>
  </si>
  <si>
    <t>Medizinische Fachangestellte</t>
  </si>
  <si>
    <t>Bielefeld</t>
  </si>
  <si>
    <t>Acar-Gökce</t>
  </si>
  <si>
    <t>Cemile</t>
  </si>
  <si>
    <t>Zahntechnikermeister</t>
  </si>
  <si>
    <t>Alich</t>
  </si>
  <si>
    <t>Robert</t>
  </si>
  <si>
    <t>Dolmetscher</t>
  </si>
  <si>
    <t>Bonn</t>
  </si>
  <si>
    <t>Baiazid</t>
  </si>
  <si>
    <t>Mohamed Saleh</t>
  </si>
  <si>
    <t>BWL-Student</t>
  </si>
  <si>
    <t>Mönchengladbach</t>
  </si>
  <si>
    <t>Dikmen</t>
  </si>
  <si>
    <t>Emre</t>
  </si>
  <si>
    <t>Unternehmer</t>
  </si>
  <si>
    <t>Mülheim an der Ruhr</t>
  </si>
  <si>
    <t>Uluc</t>
  </si>
  <si>
    <t>Mümün</t>
  </si>
  <si>
    <t>Einzelhandelskauffrau</t>
  </si>
  <si>
    <t>Karagöz</t>
  </si>
  <si>
    <t>Bilge</t>
  </si>
  <si>
    <t>Friseuse</t>
  </si>
  <si>
    <t>Yasar</t>
  </si>
  <si>
    <t>Nuray</t>
  </si>
  <si>
    <t>Schulsozialarbeiterin</t>
  </si>
  <si>
    <t>Yildiz Üstündag</t>
  </si>
  <si>
    <t>Özlem</t>
  </si>
  <si>
    <t>Bauingenieur</t>
  </si>
  <si>
    <t>Agbaba</t>
  </si>
  <si>
    <t>Ugur</t>
  </si>
  <si>
    <t>Sicherheitsbeauftragter</t>
  </si>
  <si>
    <t>Kalayci</t>
  </si>
  <si>
    <t>Ahmet</t>
  </si>
  <si>
    <t>Anlagenführer</t>
  </si>
  <si>
    <t>Oberhausen</t>
  </si>
  <si>
    <t>Akkaya</t>
  </si>
  <si>
    <t>Gürel</t>
  </si>
  <si>
    <t>Gesundheitsmanager</t>
  </si>
  <si>
    <t>Zorlu</t>
  </si>
  <si>
    <t>Yunusemre</t>
  </si>
  <si>
    <t>Ministerpräsident</t>
  </si>
  <si>
    <t>Rhede</t>
  </si>
  <si>
    <t>Wüst</t>
  </si>
  <si>
    <t>Hendrik</t>
  </si>
  <si>
    <t>Dipl.-Betriebswirtin (FH)</t>
  </si>
  <si>
    <t>Kamen</t>
  </si>
  <si>
    <t>Scharrenbach</t>
  </si>
  <si>
    <t>Ina</t>
  </si>
  <si>
    <t>Dipl.-Verwaltungswirt</t>
  </si>
  <si>
    <t>Nümbrecht</t>
  </si>
  <si>
    <t>Löttgen</t>
  </si>
  <si>
    <t>Bodo</t>
  </si>
  <si>
    <t>Minister des Innern</t>
  </si>
  <si>
    <t>Leichlingen</t>
  </si>
  <si>
    <t>Reul</t>
  </si>
  <si>
    <t>Herbert</t>
  </si>
  <si>
    <t>Maschinenschlosser, Landesminister</t>
  </si>
  <si>
    <t>Hörstel-Riesenbeck</t>
  </si>
  <si>
    <t>Laumann</t>
  </si>
  <si>
    <t>Karl-Josef</t>
  </si>
  <si>
    <t>Staatsministerin</t>
  </si>
  <si>
    <t>Heinen-Esser</t>
  </si>
  <si>
    <t>Ursula</t>
  </si>
  <si>
    <t>Historikerin</t>
  </si>
  <si>
    <t>Düsseldorf</t>
  </si>
  <si>
    <t>Brandes</t>
  </si>
  <si>
    <t>Rahden</t>
  </si>
  <si>
    <t>Winkelmann</t>
  </si>
  <si>
    <t>Bianca</t>
  </si>
  <si>
    <t>Haltern am See</t>
  </si>
  <si>
    <t>Hovenjürgen</t>
  </si>
  <si>
    <t>Josef</t>
  </si>
  <si>
    <t>Staatsminister, Mitglied des Landtages</t>
  </si>
  <si>
    <t>Lienenkämper</t>
  </si>
  <si>
    <t>Lutz</t>
  </si>
  <si>
    <t>Oberstudienrätin a. D.</t>
  </si>
  <si>
    <t>Vogt</t>
  </si>
  <si>
    <t>Petra</t>
  </si>
  <si>
    <t>Staatssekretär, Chef der Staatskanzlei des Landes Nordrhein-Westfalen</t>
  </si>
  <si>
    <t>Liminski</t>
  </si>
  <si>
    <t>Nathanael</t>
  </si>
  <si>
    <t>Dipl.-Kauffrau, Mitglied des Landtages</t>
  </si>
  <si>
    <t>Nörvenich</t>
  </si>
  <si>
    <t>Peill</t>
  </si>
  <si>
    <t>Patricia</t>
  </si>
  <si>
    <t>Iserlohn</t>
  </si>
  <si>
    <t>Schick</t>
  </si>
  <si>
    <t>Thorsten</t>
  </si>
  <si>
    <t>Landwirtschaftlicher Unternehmer, Mitglied des Landtages</t>
  </si>
  <si>
    <t>Baesweiler</t>
  </si>
  <si>
    <t>Schmitz</t>
  </si>
  <si>
    <t>Rechtsanwältin</t>
  </si>
  <si>
    <t>Münster</t>
  </si>
  <si>
    <t>Wendland</t>
  </si>
  <si>
    <t>Simone</t>
  </si>
  <si>
    <t>Sparkassenbetriebswirt, Mitglied des Landtages</t>
  </si>
  <si>
    <t>Tigges</t>
  </si>
  <si>
    <t>Raphael</t>
  </si>
  <si>
    <t>Bunse</t>
  </si>
  <si>
    <t>Antoinette</t>
  </si>
  <si>
    <t>Erwin</t>
  </si>
  <si>
    <t>Angela</t>
  </si>
  <si>
    <t>Wissenschaftliche Mitarbeiterin, Mitglied des Landtages</t>
  </si>
  <si>
    <t>Hamminkeln</t>
  </si>
  <si>
    <t>Quik</t>
  </si>
  <si>
    <t>Charlotte</t>
  </si>
  <si>
    <t>Mitglied des Landtages, Rechtsanwalt</t>
  </si>
  <si>
    <t>Essen</t>
  </si>
  <si>
    <t>Schrumpf</t>
  </si>
  <si>
    <t>Fabian</t>
  </si>
  <si>
    <t>Bankkauffrau, Mitglied des Landtages</t>
  </si>
  <si>
    <t>Pulheim</t>
  </si>
  <si>
    <t>Plonsker</t>
  </si>
  <si>
    <t>Romina</t>
  </si>
  <si>
    <t>Jurist</t>
  </si>
  <si>
    <t>Nettetal</t>
  </si>
  <si>
    <t>Optendrenk</t>
  </si>
  <si>
    <t>Marcus</t>
  </si>
  <si>
    <t>Architekt</t>
  </si>
  <si>
    <t>Hausmann</t>
  </si>
  <si>
    <t>Wilhelm</t>
  </si>
  <si>
    <t>Braun</t>
  </si>
  <si>
    <t>Florian</t>
  </si>
  <si>
    <t>Sozialwissenschaftlerin, Doktorandin</t>
  </si>
  <si>
    <t>Aachen</t>
  </si>
  <si>
    <t>Fohn</t>
  </si>
  <si>
    <t>Annika</t>
  </si>
  <si>
    <t>Ense-Sieveringen</t>
  </si>
  <si>
    <t>Frieling</t>
  </si>
  <si>
    <t>Heinrich</t>
  </si>
  <si>
    <t>Bürgermeister</t>
  </si>
  <si>
    <t>Heiligenhaus</t>
  </si>
  <si>
    <t>Heinisch</t>
  </si>
  <si>
    <t>Jan</t>
  </si>
  <si>
    <t>Nettelstroth</t>
  </si>
  <si>
    <t>Ralf</t>
  </si>
  <si>
    <t>Physiotherapeutin, Mitglied des Landtages</t>
  </si>
  <si>
    <t>Bad Berleburg</t>
  </si>
  <si>
    <t>Fuchs-Dreisbach</t>
  </si>
  <si>
    <t>Anke</t>
  </si>
  <si>
    <t>Berufsschullehrer</t>
  </si>
  <si>
    <t>Herdecke</t>
  </si>
  <si>
    <t>Brandt</t>
  </si>
  <si>
    <t>Sparkassenfachwirtin, Mitglied des Landtages</t>
  </si>
  <si>
    <t>Oellers</t>
  </si>
  <si>
    <t>Britta</t>
  </si>
  <si>
    <t>Mitglied des Landtages, Bundesbeamter, Dipl.-Finanzwirt</t>
  </si>
  <si>
    <t>Déus</t>
  </si>
  <si>
    <t>Guido</t>
  </si>
  <si>
    <t>Selbständiger Unternehmensberater</t>
  </si>
  <si>
    <t>Kalkar</t>
  </si>
  <si>
    <t>Bergmann</t>
  </si>
  <si>
    <t>Günther</t>
  </si>
  <si>
    <t>Reiseleiterin</t>
  </si>
  <si>
    <t>Lemgo</t>
  </si>
  <si>
    <t>Thiel</t>
  </si>
  <si>
    <t>Christiane</t>
  </si>
  <si>
    <t>Unternehmensberater</t>
  </si>
  <si>
    <t>Hendriks</t>
  </si>
  <si>
    <t>Heiko</t>
  </si>
  <si>
    <t>Troisdorf</t>
  </si>
  <si>
    <t>Gebauer</t>
  </si>
  <si>
    <t>Katharina</t>
  </si>
  <si>
    <t>Mitglied des Landtages, Soldat</t>
  </si>
  <si>
    <t>Remscheid</t>
  </si>
  <si>
    <t>Nettekoven</t>
  </si>
  <si>
    <t>Jens-Peter</t>
  </si>
  <si>
    <t>Dipl.-Kaufmann, Mitglied des Landtages</t>
  </si>
  <si>
    <t>Brühl</t>
  </si>
  <si>
    <t>Golland</t>
  </si>
  <si>
    <t>Gregor</t>
  </si>
  <si>
    <t>Rechtsanwalt, Mitglied des Landtages</t>
  </si>
  <si>
    <t>Siegen</t>
  </si>
  <si>
    <t>Kamieth</t>
  </si>
  <si>
    <t>Jens</t>
  </si>
  <si>
    <t>Dipl.-Sozialpädagogin</t>
  </si>
  <si>
    <t>Küppers</t>
  </si>
  <si>
    <t>Teresa</t>
  </si>
  <si>
    <t>Euskirchen</t>
  </si>
  <si>
    <t>Voussem</t>
  </si>
  <si>
    <t>Polizist</t>
  </si>
  <si>
    <t>Kirchlengern</t>
  </si>
  <si>
    <t>Bobka</t>
  </si>
  <si>
    <t>Dipl.-Verwaltungswirtin</t>
  </si>
  <si>
    <t>Recklinghausen</t>
  </si>
  <si>
    <t>Bergmaier</t>
  </si>
  <si>
    <t>Marita</t>
  </si>
  <si>
    <t>Staatlich geprüfter Landwirt</t>
  </si>
  <si>
    <t>Beckum</t>
  </si>
  <si>
    <t>Höner</t>
  </si>
  <si>
    <t>Gärtnermeister</t>
  </si>
  <si>
    <t>Lage</t>
  </si>
  <si>
    <t>Hansen</t>
  </si>
  <si>
    <t>Mitglied des Landtages, Betriebswirtin</t>
  </si>
  <si>
    <t>Hilden</t>
  </si>
  <si>
    <t>Schlottmann</t>
  </si>
  <si>
    <t>Claudia</t>
  </si>
  <si>
    <t>Bankkaufmann</t>
  </si>
  <si>
    <t>Hagen</t>
  </si>
  <si>
    <t>Rehbein</t>
  </si>
  <si>
    <t>Dennis</t>
  </si>
  <si>
    <t>Mitglied des Landtages, Bilanzbuchhalterin</t>
  </si>
  <si>
    <t>Grevenbroich</t>
  </si>
  <si>
    <t>Troles</t>
  </si>
  <si>
    <t>Heike</t>
  </si>
  <si>
    <t>Redakteur, Mitglied des Landtages</t>
  </si>
  <si>
    <t>Klenner</t>
  </si>
  <si>
    <t>Jochen</t>
  </si>
  <si>
    <t>Lehrer</t>
  </si>
  <si>
    <t>Herne</t>
  </si>
  <si>
    <t>Mähler</t>
  </si>
  <si>
    <t>Erwitte</t>
  </si>
  <si>
    <t>Blöming</t>
  </si>
  <si>
    <t>Jörg</t>
  </si>
  <si>
    <t>Dipl.-Agraringenieurin (FH), Unternehmensberaterin</t>
  </si>
  <si>
    <t>Steinhagen</t>
  </si>
  <si>
    <t>Frentrup genannt Stolte</t>
  </si>
  <si>
    <t>Mechthild</t>
  </si>
  <si>
    <t>Betriebswirt</t>
  </si>
  <si>
    <t>Nottuln</t>
  </si>
  <si>
    <t>Allendorf</t>
  </si>
  <si>
    <t>Julian</t>
  </si>
  <si>
    <t>Leitende Direktorin</t>
  </si>
  <si>
    <t>Stehr</t>
  </si>
  <si>
    <t>Simone-Tatjana</t>
  </si>
  <si>
    <t>Neuss</t>
  </si>
  <si>
    <t>Geerlings</t>
  </si>
  <si>
    <t>Rechtsanwalt</t>
  </si>
  <si>
    <t>Haug</t>
  </si>
  <si>
    <t>Sebastian</t>
  </si>
  <si>
    <t>Haardt</t>
  </si>
  <si>
    <t>Vesper-Pottkamp</t>
  </si>
  <si>
    <t>Anja</t>
  </si>
  <si>
    <t>Angestellter im Öffentlichen Dienst</t>
  </si>
  <si>
    <t>Hamm</t>
  </si>
  <si>
    <t>Müller</t>
  </si>
  <si>
    <t>Frederik</t>
  </si>
  <si>
    <t>Vorsitzender Richter am Landgericht</t>
  </si>
  <si>
    <t>Brantin</t>
  </si>
  <si>
    <t>Holger</t>
  </si>
  <si>
    <t>Steuerjuristin</t>
  </si>
  <si>
    <t>Fuchs</t>
  </si>
  <si>
    <t>Jessica</t>
  </si>
  <si>
    <t>Kriminalhauptkommissar a.D., Mitglied des Landtages</t>
  </si>
  <si>
    <t>Hückelhoven</t>
  </si>
  <si>
    <t>Schnelle</t>
  </si>
  <si>
    <t>Scholz</t>
  </si>
  <si>
    <t>Rüdiger</t>
  </si>
  <si>
    <t>Polizeivollzugsbeamtin</t>
  </si>
  <si>
    <t>Witten</t>
  </si>
  <si>
    <t>Kramer</t>
  </si>
  <si>
    <t>Sarah</t>
  </si>
  <si>
    <t>Enger</t>
  </si>
  <si>
    <t>Kleineberg</t>
  </si>
  <si>
    <t>Philip</t>
  </si>
  <si>
    <t>Dipl.-Bankbetriebswirt (Bankakademie)</t>
  </si>
  <si>
    <t>Karl</t>
  </si>
  <si>
    <t>Dipl.-Finanzwirtin</t>
  </si>
  <si>
    <t>Odermatt</t>
  </si>
  <si>
    <t>Vanessa</t>
  </si>
  <si>
    <t>Blondin</t>
  </si>
  <si>
    <t>Marc</t>
  </si>
  <si>
    <t>Geschäftsführer eines Familienunternehmens</t>
  </si>
  <si>
    <t>Spiecker</t>
  </si>
  <si>
    <t>Rainer</t>
  </si>
  <si>
    <t>Steuerberaterin</t>
  </si>
  <si>
    <t>Großimlinghaus</t>
  </si>
  <si>
    <t>Eva Martina</t>
  </si>
  <si>
    <t>Geschäftsführer</t>
  </si>
  <si>
    <t>Lüdenscheid</t>
  </si>
  <si>
    <t>Schwarzkopf</t>
  </si>
  <si>
    <t>Selbständige Dipl.-Ökonomin</t>
  </si>
  <si>
    <t>Moers</t>
  </si>
  <si>
    <t>Zupancic</t>
  </si>
  <si>
    <t>Julia</t>
  </si>
  <si>
    <t>Steuerinspektor</t>
  </si>
  <si>
    <t>Brüntrup</t>
  </si>
  <si>
    <t>Tom</t>
  </si>
  <si>
    <t>Student</t>
  </si>
  <si>
    <t>Klapperich</t>
  </si>
  <si>
    <t>Stefan</t>
  </si>
  <si>
    <t>Sparkassenfachwirtin</t>
  </si>
  <si>
    <t>Brakel</t>
  </si>
  <si>
    <t>Wellsow</t>
  </si>
  <si>
    <t>Viola</t>
  </si>
  <si>
    <t>Geschäftsführer, Mitglied des Landtages</t>
  </si>
  <si>
    <t>Kehrl</t>
  </si>
  <si>
    <t>Oliver</t>
  </si>
  <si>
    <t>Lehne</t>
  </si>
  <si>
    <t>Olaf</t>
  </si>
  <si>
    <t>Sparkassenbetriebswirtin</t>
  </si>
  <si>
    <t>Telgte</t>
  </si>
  <si>
    <t>Duhme</t>
  </si>
  <si>
    <t>Elke</t>
  </si>
  <si>
    <t>Bereichsleiter</t>
  </si>
  <si>
    <t>Bönen</t>
  </si>
  <si>
    <t>Goetz</t>
  </si>
  <si>
    <t>Torsten</t>
  </si>
  <si>
    <t>Erkrath</t>
  </si>
  <si>
    <t>Untrieser</t>
  </si>
  <si>
    <t>Rentnerin</t>
  </si>
  <si>
    <t>Attendorn</t>
  </si>
  <si>
    <t>Schwarte</t>
  </si>
  <si>
    <t>Marion</t>
  </si>
  <si>
    <t>Leiter Presse- und Öffentlichkeitsarbeit</t>
  </si>
  <si>
    <t>Dortmund</t>
  </si>
  <si>
    <t>Kalouti</t>
  </si>
  <si>
    <t>Alexander Omar</t>
  </si>
  <si>
    <t>Kfm. Angestellter</t>
  </si>
  <si>
    <t>Porta Westfalica</t>
  </si>
  <si>
    <t>Horstmann</t>
  </si>
  <si>
    <t>Jonas</t>
  </si>
  <si>
    <t>Rechtsanwältin, Verwaltungsmitarbeiterin</t>
  </si>
  <si>
    <t>Heinen-Dauber</t>
  </si>
  <si>
    <t>Lucke</t>
  </si>
  <si>
    <t>Dipl.-Kaufmann (Univ.), Dipl.-Betriebswirt</t>
  </si>
  <si>
    <t>Güner</t>
  </si>
  <si>
    <t>Deniz</t>
  </si>
  <si>
    <t>Dipl.-Rechtspflegerin</t>
  </si>
  <si>
    <t>Mechernich</t>
  </si>
  <si>
    <t>Braun-Näger</t>
  </si>
  <si>
    <t>Birgit</t>
  </si>
  <si>
    <t>Projektleiter</t>
  </si>
  <si>
    <t>Simmerath</t>
  </si>
  <si>
    <t>Scheen-Pauls</t>
  </si>
  <si>
    <t>Marketing-Manager</t>
  </si>
  <si>
    <t>Sankt Augustin</t>
  </si>
  <si>
    <t>Lienesch</t>
  </si>
  <si>
    <t>Sascha</t>
  </si>
  <si>
    <t>Key Account Managerin</t>
  </si>
  <si>
    <t>Casper</t>
  </si>
  <si>
    <t>Claudia Maria</t>
  </si>
  <si>
    <t>Dipl.-Jurist</t>
  </si>
  <si>
    <t>Schmitt</t>
  </si>
  <si>
    <t>Michael</t>
  </si>
  <si>
    <t>Angestellter öffentlicher Dienst</t>
  </si>
  <si>
    <t>Marco</t>
  </si>
  <si>
    <t>Heilpraktikerin (PsychKg)</t>
  </si>
  <si>
    <t>Dülmen</t>
  </si>
  <si>
    <t>Büscher</t>
  </si>
  <si>
    <t>Veronika Helga</t>
  </si>
  <si>
    <t>Industriekaufmann</t>
  </si>
  <si>
    <t>Willich</t>
  </si>
  <si>
    <t>Görtz</t>
  </si>
  <si>
    <t>Professor für IT-Architektur und Software-Engeneering, Informatiker</t>
  </si>
  <si>
    <t>Datteln</t>
  </si>
  <si>
    <t>Bök</t>
  </si>
  <si>
    <t>Patrick-Benjamin</t>
  </si>
  <si>
    <t>Viersen</t>
  </si>
  <si>
    <t>Gartz</t>
  </si>
  <si>
    <t>Menden</t>
  </si>
  <si>
    <t>Eggers</t>
  </si>
  <si>
    <t>Matthias</t>
  </si>
  <si>
    <t>Holzwickede</t>
  </si>
  <si>
    <t>Zilian</t>
  </si>
  <si>
    <t>Marcal</t>
  </si>
  <si>
    <t>Kreisinspektoranwärterin</t>
  </si>
  <si>
    <t>Ahlen</t>
  </si>
  <si>
    <t>Pachal</t>
  </si>
  <si>
    <t>Ann-Sophie</t>
  </si>
  <si>
    <t>Wipperfürth</t>
  </si>
  <si>
    <t>Berger</t>
  </si>
  <si>
    <t>Dipl.-Kauffrau</t>
  </si>
  <si>
    <t>Bad Honnef</t>
  </si>
  <si>
    <t>Ratajczak</t>
  </si>
  <si>
    <t>Daniela</t>
  </si>
  <si>
    <t>Betriebswirt, M. Sc. Business Administration</t>
  </si>
  <si>
    <t>Frechen</t>
  </si>
  <si>
    <t>Okos</t>
  </si>
  <si>
    <t>Nienhoff</t>
  </si>
  <si>
    <t>Dipl.-Sportlehrerin</t>
  </si>
  <si>
    <t>Lahaye-Reiß</t>
  </si>
  <si>
    <t>Birgitt</t>
  </si>
  <si>
    <t>Gesundheits- und Krankenpfleger</t>
  </si>
  <si>
    <t>Alpen</t>
  </si>
  <si>
    <t>van</t>
  </si>
  <si>
    <t>Beek</t>
  </si>
  <si>
    <t>Industriefachwirt</t>
  </si>
  <si>
    <t>Breckerfeld</t>
  </si>
  <si>
    <t>Ebbert</t>
  </si>
  <si>
    <t>Dipl.-Ingenieurin Architektur</t>
  </si>
  <si>
    <t>Unna</t>
  </si>
  <si>
    <t>Wieczorek</t>
  </si>
  <si>
    <t>Beatrix</t>
  </si>
  <si>
    <t>Mitglied des Landtages, Jurist</t>
  </si>
  <si>
    <t>Wülfrath</t>
  </si>
  <si>
    <t>Sträßer</t>
  </si>
  <si>
    <t>Bankbetriebswirt, Land- und Forstwirt</t>
  </si>
  <si>
    <t>Geldern</t>
  </si>
  <si>
    <t>Wolters</t>
  </si>
  <si>
    <t>Stephan</t>
  </si>
  <si>
    <t>Polizeibeamtin</t>
  </si>
  <si>
    <t>Lennestadt</t>
  </si>
  <si>
    <t>Brauer</t>
  </si>
  <si>
    <t>Kerstin</t>
  </si>
  <si>
    <t>Steuerberater, Mitglied des Landtages</t>
  </si>
  <si>
    <t>Heinsberg</t>
  </si>
  <si>
    <t>Krückel</t>
  </si>
  <si>
    <t>Gewerkschaftssekretär</t>
  </si>
  <si>
    <t>Ziegler</t>
  </si>
  <si>
    <t>Kauffrau</t>
  </si>
  <si>
    <t>Marienheide</t>
  </si>
  <si>
    <t>Dusdal</t>
  </si>
  <si>
    <t>Elisabeth</t>
  </si>
  <si>
    <t>Versorgungsingenieur</t>
  </si>
  <si>
    <t>Blumenrath</t>
  </si>
  <si>
    <t>Peter</t>
  </si>
  <si>
    <t>Immobilienunternehmer</t>
  </si>
  <si>
    <t>Welter</t>
  </si>
  <si>
    <t>Thomas-Josef</t>
  </si>
  <si>
    <t>Studentin</t>
  </si>
  <si>
    <t>Czyz</t>
  </si>
  <si>
    <t>Monika Alexandra</t>
  </si>
  <si>
    <t>Referent für politische Kommunikation</t>
  </si>
  <si>
    <t>Schirmer</t>
  </si>
  <si>
    <t>Maurice</t>
  </si>
  <si>
    <t>Key Account Manager</t>
  </si>
  <si>
    <t>Flur</t>
  </si>
  <si>
    <t>Dipl.-Rechtspflegerin (FH)</t>
  </si>
  <si>
    <t>Selfkant</t>
  </si>
  <si>
    <t>Stelten</t>
  </si>
  <si>
    <t>Anna Maria</t>
  </si>
  <si>
    <t>Dase</t>
  </si>
  <si>
    <t>Dipl.-Volkswirt, Referatleiter</t>
  </si>
  <si>
    <t>Grunwald</t>
  </si>
  <si>
    <t>Jonathan</t>
  </si>
  <si>
    <t>CTA, Fachkraft für Arbeitssicherheit</t>
  </si>
  <si>
    <t>Burbach</t>
  </si>
  <si>
    <t>Amazu</t>
  </si>
  <si>
    <t>Deborah</t>
  </si>
  <si>
    <t>Angestellter</t>
  </si>
  <si>
    <t>Kaven</t>
  </si>
  <si>
    <t>Dominik</t>
  </si>
  <si>
    <t>Herhausen</t>
  </si>
  <si>
    <t>Hans-Jörg</t>
  </si>
  <si>
    <t>Odenthal</t>
  </si>
  <si>
    <t>Johann</t>
  </si>
  <si>
    <t>Isabell Miriam</t>
  </si>
  <si>
    <t>Rektor</t>
  </si>
  <si>
    <t>Marl</t>
  </si>
  <si>
    <t>Langenkamp</t>
  </si>
  <si>
    <t>Manfred</t>
  </si>
  <si>
    <t>Akademischer PR-Berater</t>
  </si>
  <si>
    <t>Ratingen</t>
  </si>
  <si>
    <t>Wladarz</t>
  </si>
  <si>
    <t>Sozialarbeiterin, Kinderpflegerin</t>
  </si>
  <si>
    <t>Kreuztal</t>
  </si>
  <si>
    <t>Aslan</t>
  </si>
  <si>
    <t>Leyla</t>
  </si>
  <si>
    <t>Wissenschaftlicher  Assistent </t>
  </si>
  <si>
    <t>Krüger</t>
  </si>
  <si>
    <t>Dipl.-Kauffrau, Juristin</t>
  </si>
  <si>
    <t>Schuhmann-Weßollek</t>
  </si>
  <si>
    <t>Helga Gisela</t>
  </si>
  <si>
    <t>Kfm. Angestellte</t>
  </si>
  <si>
    <t>Engelskirchen</t>
  </si>
  <si>
    <t>Amelung</t>
  </si>
  <si>
    <t>Kathrin</t>
  </si>
  <si>
    <t>Rösrath</t>
  </si>
  <si>
    <t>Rilke-Haerst</t>
  </si>
  <si>
    <t>Veronika Katharina</t>
  </si>
  <si>
    <t>Dipl.-Chemikerin</t>
  </si>
  <si>
    <t>Langenfeld</t>
  </si>
  <si>
    <t>Aßmann</t>
  </si>
  <si>
    <t>Barbara</t>
  </si>
  <si>
    <t>Servicetechniker</t>
  </si>
  <si>
    <t>Niesik</t>
  </si>
  <si>
    <t>Leonard</t>
  </si>
  <si>
    <t>Schüler</t>
  </si>
  <si>
    <t>Schäfer</t>
  </si>
  <si>
    <t>Lasse</t>
  </si>
  <si>
    <t>Physiotherapeut</t>
  </si>
  <si>
    <t>Bartsch</t>
  </si>
  <si>
    <t>Falko</t>
  </si>
  <si>
    <t>Kaufmann</t>
  </si>
  <si>
    <t>Siedek</t>
  </si>
  <si>
    <t>Zimmermann</t>
  </si>
  <si>
    <t>Softwareentwickler</t>
  </si>
  <si>
    <t>Dozentin für Deutsch als Fremdsprache</t>
  </si>
  <si>
    <t>Trykowski</t>
  </si>
  <si>
    <t>Online-Marketing-Berater</t>
  </si>
  <si>
    <t>Kopp</t>
  </si>
  <si>
    <t>Axel</t>
  </si>
  <si>
    <t>Staatlich geprüfter Techniker</t>
  </si>
  <si>
    <t>Jancic</t>
  </si>
  <si>
    <t>Nikola</t>
  </si>
  <si>
    <t>Projektmanager</t>
  </si>
  <si>
    <t>Wilmer</t>
  </si>
  <si>
    <t>Auszubildende Industriekauffrau</t>
  </si>
  <si>
    <t>Juppe</t>
  </si>
  <si>
    <t>Melina</t>
  </si>
  <si>
    <t>Auszubildender</t>
  </si>
  <si>
    <t>Hellbeck</t>
  </si>
  <si>
    <t>Timo</t>
  </si>
  <si>
    <t>Lehrkraft</t>
  </si>
  <si>
    <t>Butterwegge</t>
  </si>
  <si>
    <t>Carolin</t>
  </si>
  <si>
    <t>Soziologe</t>
  </si>
  <si>
    <t>El-Khatib</t>
  </si>
  <si>
    <t>Jules</t>
  </si>
  <si>
    <t>Steurfachwirtin</t>
  </si>
  <si>
    <t>Eumann</t>
  </si>
  <si>
    <t>Nina</t>
  </si>
  <si>
    <t>Bergheim</t>
  </si>
  <si>
    <t>Decruppe</t>
  </si>
  <si>
    <t>Hans</t>
  </si>
  <si>
    <t>Dipl.-Volkswirtin</t>
  </si>
  <si>
    <t>Gabrysch</t>
  </si>
  <si>
    <t>Nicolin</t>
  </si>
  <si>
    <t>Verwaltungsangestellter</t>
  </si>
  <si>
    <t>Koerbel-Landwehr</t>
  </si>
  <si>
    <t>Wernde</t>
  </si>
  <si>
    <t>Kämpfe</t>
  </si>
  <si>
    <t>Rebekka</t>
  </si>
  <si>
    <t>Gerigk</t>
  </si>
  <si>
    <t>Kalle</t>
  </si>
  <si>
    <t>Tumordokumentarin</t>
  </si>
  <si>
    <t>Swillus-Knöchel</t>
  </si>
  <si>
    <t>Cornelia</t>
  </si>
  <si>
    <t>Castrop-Rauxel</t>
  </si>
  <si>
    <t>Matentzoglou</t>
  </si>
  <si>
    <t>Fotis</t>
  </si>
  <si>
    <t>freiberufliche Pflegedozentin</t>
  </si>
  <si>
    <t>Köllner</t>
  </si>
  <si>
    <t>Wiebke</t>
  </si>
  <si>
    <t>Thoden</t>
  </si>
  <si>
    <t>Baltic</t>
  </si>
  <si>
    <t>Sunaja</t>
  </si>
  <si>
    <t>Krankenpfleger</t>
  </si>
  <si>
    <t>Greven</t>
  </si>
  <si>
    <t>Kock</t>
  </si>
  <si>
    <t>Felix</t>
  </si>
  <si>
    <t>Ellermann</t>
  </si>
  <si>
    <t>Lisa</t>
  </si>
  <si>
    <t>Gronau/OT Epe</t>
  </si>
  <si>
    <t>Feldhaus</t>
  </si>
  <si>
    <t>Nils</t>
  </si>
  <si>
    <t>Selbstständiger Fotografin/Künstlerin</t>
  </si>
  <si>
    <t>Recke</t>
  </si>
  <si>
    <t>Kölker</t>
  </si>
  <si>
    <t>Jennifer</t>
  </si>
  <si>
    <t>Voigt</t>
  </si>
  <si>
    <t>Sönke</t>
  </si>
  <si>
    <t>Angestellte</t>
  </si>
  <si>
    <t>Peters</t>
  </si>
  <si>
    <t>Anabella</t>
  </si>
  <si>
    <t>Lange</t>
  </si>
  <si>
    <t>Sonderpädagogin</t>
  </si>
  <si>
    <t>Bergkamen</t>
  </si>
  <si>
    <t>Wohlgemuth</t>
  </si>
  <si>
    <t>Katja</t>
  </si>
  <si>
    <t>Köstering</t>
  </si>
  <si>
    <t>Fellinger</t>
  </si>
  <si>
    <t>Sofia</t>
  </si>
  <si>
    <t>Dinslaken</t>
  </si>
  <si>
    <t>Rösen</t>
  </si>
  <si>
    <t>Krankenschwester</t>
  </si>
  <si>
    <t>Velbert</t>
  </si>
  <si>
    <t>Onori</t>
  </si>
  <si>
    <t>Sörensen-Siebel</t>
  </si>
  <si>
    <t>Till</t>
  </si>
  <si>
    <t>Bartelmus-Scholich</t>
  </si>
  <si>
    <t>Edith</t>
  </si>
  <si>
    <t>Brachvogel</t>
  </si>
  <si>
    <t>Autorin/Journalistin</t>
  </si>
  <si>
    <t>Rheinberg</t>
  </si>
  <si>
    <t>Bechert</t>
  </si>
  <si>
    <t>Manuela</t>
  </si>
  <si>
    <t>wissen. Mitarbeiter</t>
  </si>
  <si>
    <t>Bocholt</t>
  </si>
  <si>
    <t>Büning</t>
  </si>
  <si>
    <t>Frank</t>
  </si>
  <si>
    <t>Wirtschaftsinformatikerin</t>
  </si>
  <si>
    <t>Röder</t>
  </si>
  <si>
    <t>Judith</t>
  </si>
  <si>
    <t>Pressereferentin</t>
  </si>
  <si>
    <t>De Zanet</t>
  </si>
  <si>
    <t>Lisa Veronique</t>
  </si>
  <si>
    <t>Bundesfreiwilligendienst</t>
  </si>
  <si>
    <t>Obhues</t>
  </si>
  <si>
    <t>Julius</t>
  </si>
  <si>
    <t>Burscheid</t>
  </si>
  <si>
    <t>Géczi</t>
  </si>
  <si>
    <t>Judit</t>
  </si>
  <si>
    <t>Projektmanagerin</t>
  </si>
  <si>
    <t>Neuhaus</t>
  </si>
  <si>
    <t>Bettina</t>
  </si>
  <si>
    <t>Erzieher</t>
  </si>
  <si>
    <t>Meyer</t>
  </si>
  <si>
    <t>Patrick</t>
  </si>
  <si>
    <t>Kundenbetreuerin</t>
  </si>
  <si>
    <t>Diwisch</t>
  </si>
  <si>
    <t>Gesundheits- und Krankenpflegerin</t>
  </si>
  <si>
    <t>Grabowski Perez</t>
  </si>
  <si>
    <t>Dolorez</t>
  </si>
  <si>
    <t>IT-Projektleiter</t>
  </si>
  <si>
    <t>Schlösser</t>
  </si>
  <si>
    <t>Dipl.-Sozialwissenschaftlerin</t>
  </si>
  <si>
    <t>Pätsch</t>
  </si>
  <si>
    <t>Hörstel</t>
  </si>
  <si>
    <t>Strahler</t>
  </si>
  <si>
    <t>Mechtild</t>
  </si>
  <si>
    <t>Angehender Industriemeister Metall</t>
  </si>
  <si>
    <t>Mothes</t>
  </si>
  <si>
    <t>Max</t>
  </si>
  <si>
    <t>Personalreferentin</t>
  </si>
  <si>
    <t>Guhl</t>
  </si>
  <si>
    <t>Carina</t>
  </si>
  <si>
    <t>Kaufmann im Gesundheitswesen</t>
  </si>
  <si>
    <t>Fischer</t>
  </si>
  <si>
    <t>Reiseverkehrskauffrau</t>
  </si>
  <si>
    <t>Funk</t>
  </si>
  <si>
    <t>Martina</t>
  </si>
  <si>
    <t>Rüding</t>
  </si>
  <si>
    <t>Julia Beatrix</t>
  </si>
  <si>
    <t>Verkäufer</t>
  </si>
  <si>
    <t>Liedschulte</t>
  </si>
  <si>
    <t>IT-Projektmanagerin</t>
  </si>
  <si>
    <t>Goerdt</t>
  </si>
  <si>
    <t>Sandra</t>
  </si>
  <si>
    <t>Dipl.-Pädagogin</t>
  </si>
  <si>
    <t>Bormann</t>
  </si>
  <si>
    <t>Lena</t>
  </si>
  <si>
    <t>Paderborn</t>
  </si>
  <si>
    <t>Baumgarten</t>
  </si>
  <si>
    <t>Ronja-Marie</t>
  </si>
  <si>
    <t>Software engineer</t>
  </si>
  <si>
    <t>Weichaus</t>
  </si>
  <si>
    <t>Gino Marcel</t>
  </si>
  <si>
    <t>Lehrerin</t>
  </si>
  <si>
    <t>Oberbäumer</t>
  </si>
  <si>
    <t>Vertriebsaußendienstler</t>
  </si>
  <si>
    <t>Gereon</t>
  </si>
  <si>
    <t>Dipl.-Umweltwissenschaftlerin</t>
  </si>
  <si>
    <t>Grefrath</t>
  </si>
  <si>
    <t>Weißkopf</t>
  </si>
  <si>
    <t>Personalberater</t>
  </si>
  <si>
    <t>Schulte-Limbeck</t>
  </si>
  <si>
    <t>Harald</t>
  </si>
  <si>
    <t>Dipl.-Biologin</t>
  </si>
  <si>
    <t>Schlinkert</t>
  </si>
  <si>
    <t>Julia Angelika</t>
  </si>
  <si>
    <t>Medizinproduktberaterin</t>
  </si>
  <si>
    <t>Kempen</t>
  </si>
  <si>
    <t>Reinders</t>
  </si>
  <si>
    <t>Svenja</t>
  </si>
  <si>
    <t>Suchtberater</t>
  </si>
  <si>
    <t>Kemna</t>
  </si>
  <si>
    <t>Glenn</t>
  </si>
  <si>
    <t>Umweltingenieurin</t>
  </si>
  <si>
    <t>Wulf</t>
  </si>
  <si>
    <t>Heike Maria</t>
  </si>
  <si>
    <t>Psychologiestudentin</t>
  </si>
  <si>
    <t>Knüppel</t>
  </si>
  <si>
    <t>Laura Valeria</t>
  </si>
  <si>
    <t>Veranstaltungskauffrau</t>
  </si>
  <si>
    <t>Busch</t>
  </si>
  <si>
    <t>Saskia</t>
  </si>
  <si>
    <t>Logistikstudentin</t>
  </si>
  <si>
    <t>Neumann</t>
  </si>
  <si>
    <t>Gastronomiemitarbeiterin</t>
  </si>
  <si>
    <t>Kader</t>
  </si>
  <si>
    <t>Sabine</t>
  </si>
  <si>
    <t>Geschäftsführer &amp; Kfm. Angestellter</t>
  </si>
  <si>
    <t>Büren</t>
  </si>
  <si>
    <t>Niedernhöfer</t>
  </si>
  <si>
    <t>Andre</t>
  </si>
  <si>
    <t>Dipl.-Sozialarbeiter</t>
  </si>
  <si>
    <t>Lukat</t>
  </si>
  <si>
    <t>Geschäftsführer und Student</t>
  </si>
  <si>
    <t>Loeper</t>
  </si>
  <si>
    <t>Colin</t>
  </si>
  <si>
    <t>Seliger</t>
  </si>
  <si>
    <t>Berufsvorbereitende Bildungsmaßnahme</t>
  </si>
  <si>
    <t>Meyer zu Hücker</t>
  </si>
  <si>
    <t>Berufspolitiker und Student</t>
  </si>
  <si>
    <t>Dierkes</t>
  </si>
  <si>
    <t>Kevin</t>
  </si>
  <si>
    <t>Projektleitung</t>
  </si>
  <si>
    <t>Yvonne</t>
  </si>
  <si>
    <t>Sozialarbeiterin, Studentin</t>
  </si>
  <si>
    <t>Truderung</t>
  </si>
  <si>
    <t>Tarah-Tanita</t>
  </si>
  <si>
    <t>Sozialarbeiter, Student</t>
  </si>
  <si>
    <t>Moussa</t>
  </si>
  <si>
    <t>Tarek</t>
  </si>
  <si>
    <t>Karin</t>
  </si>
  <si>
    <t>Versicherungsmakler</t>
  </si>
  <si>
    <t>Runte</t>
  </si>
  <si>
    <t>Raimund</t>
  </si>
  <si>
    <t>Rentner</t>
  </si>
  <si>
    <t>Jankowski</t>
  </si>
  <si>
    <t>Pensionärin</t>
  </si>
  <si>
    <t>Liesegang</t>
  </si>
  <si>
    <t>Angelika</t>
  </si>
  <si>
    <t>Haagen</t>
  </si>
  <si>
    <t>Lieselotte</t>
  </si>
  <si>
    <t>Melches</t>
  </si>
  <si>
    <t>Vincenz</t>
  </si>
  <si>
    <t>Universitätsprofessor</t>
  </si>
  <si>
    <t>Prof. Dr.</t>
  </si>
  <si>
    <t>Schwab</t>
  </si>
  <si>
    <t>Soziologin (PhD)</t>
  </si>
  <si>
    <t>Aranea Guillén</t>
  </si>
  <si>
    <t>Mona</t>
  </si>
  <si>
    <t>Sattelmaier</t>
  </si>
  <si>
    <t>Dirk</t>
  </si>
  <si>
    <t>Tierphysiologin</t>
  </si>
  <si>
    <t>Sprockhövel</t>
  </si>
  <si>
    <t>Bielski</t>
  </si>
  <si>
    <t>Stephanie</t>
  </si>
  <si>
    <t>Bildungsreferent</t>
  </si>
  <si>
    <t>Krone</t>
  </si>
  <si>
    <t>Dipl.-Ing.</t>
  </si>
  <si>
    <t>Gintzel</t>
  </si>
  <si>
    <t>Kfm. Assistentin</t>
  </si>
  <si>
    <t>Geilenkirchen</t>
  </si>
  <si>
    <t>Marx</t>
  </si>
  <si>
    <t>Jenny</t>
  </si>
  <si>
    <t>Qualitätsmanager</t>
  </si>
  <si>
    <t>Wetter</t>
  </si>
  <si>
    <t>Heiermann</t>
  </si>
  <si>
    <t>Aggelidis</t>
  </si>
  <si>
    <t>Imkermeister</t>
  </si>
  <si>
    <t>Schermbeck</t>
  </si>
  <si>
    <t>Bärmann</t>
  </si>
  <si>
    <t>Dipl. Ing.</t>
  </si>
  <si>
    <t>Jülich</t>
  </si>
  <si>
    <t>Hürttlen</t>
  </si>
  <si>
    <t>Werner</t>
  </si>
  <si>
    <t>Erzieherin</t>
  </si>
  <si>
    <t>Neuenrade</t>
  </si>
  <si>
    <t>Kordaß-Aysanoǧlu</t>
  </si>
  <si>
    <t>Stefanie</t>
  </si>
  <si>
    <t>Referentin Organisation</t>
  </si>
  <si>
    <t>Bornheim</t>
  </si>
  <si>
    <t>Sanchez Friedrich</t>
  </si>
  <si>
    <t>Nathalie</t>
  </si>
  <si>
    <t>Personal Trainer</t>
  </si>
  <si>
    <t>Metzger</t>
  </si>
  <si>
    <t>Sozialkompetenz Trainer</t>
  </si>
  <si>
    <t>Kaus</t>
  </si>
  <si>
    <t>Schwelm</t>
  </si>
  <si>
    <t>Otte</t>
  </si>
  <si>
    <t>IT Berater</t>
  </si>
  <si>
    <t>Baten</t>
  </si>
  <si>
    <t>Systemadministrator</t>
  </si>
  <si>
    <t>Quartiersmanagerin</t>
  </si>
  <si>
    <t>Kreikebaum</t>
  </si>
  <si>
    <t>Silke</t>
  </si>
  <si>
    <t>Komponist</t>
  </si>
  <si>
    <t>Fröndenberg</t>
  </si>
  <si>
    <t>Marks</t>
  </si>
  <si>
    <t>Johannes</t>
  </si>
  <si>
    <t>Erkelenz</t>
  </si>
  <si>
    <t>Kasper</t>
  </si>
  <si>
    <t>Unternehmensberaterin</t>
  </si>
  <si>
    <t>Gabriele</t>
  </si>
  <si>
    <t>Dipl. Sportökonomin</t>
  </si>
  <si>
    <t>Stenger</t>
  </si>
  <si>
    <t>Pädagogin</t>
  </si>
  <si>
    <t>Rüthen</t>
  </si>
  <si>
    <t>Löper</t>
  </si>
  <si>
    <t>Anna</t>
  </si>
  <si>
    <t>Gastronomin</t>
  </si>
  <si>
    <t>Petarus</t>
  </si>
  <si>
    <t>Lucia</t>
  </si>
  <si>
    <t>Normann</t>
  </si>
  <si>
    <t>Haan</t>
  </si>
  <si>
    <t>Klisch</t>
  </si>
  <si>
    <t>Werther</t>
  </si>
  <si>
    <t>Ebert</t>
  </si>
  <si>
    <t>Karsten</t>
  </si>
  <si>
    <t>Bürokauffrau</t>
  </si>
  <si>
    <t>Schlürscheid</t>
  </si>
  <si>
    <t>Songül</t>
  </si>
  <si>
    <t>Sälzer</t>
  </si>
  <si>
    <t>Wolfgang</t>
  </si>
  <si>
    <t>Pflegefachkraft</t>
  </si>
  <si>
    <t>Warschun</t>
  </si>
  <si>
    <t>Dornemann</t>
  </si>
  <si>
    <t>Marius</t>
  </si>
  <si>
    <t>Seel</t>
  </si>
  <si>
    <t>Johanna</t>
  </si>
  <si>
    <t>Dipl. Musiker</t>
  </si>
  <si>
    <t>Rommerskirchen</t>
  </si>
  <si>
    <t>Marcel</t>
  </si>
  <si>
    <t>Mammitzsch</t>
  </si>
  <si>
    <t>Siw</t>
  </si>
  <si>
    <t>Szau</t>
  </si>
  <si>
    <t>Mark</t>
  </si>
  <si>
    <t>Physiotherapeutin</t>
  </si>
  <si>
    <t>Kummer</t>
  </si>
  <si>
    <t>Diana</t>
  </si>
  <si>
    <t>Hör</t>
  </si>
  <si>
    <t>Wieczorrek</t>
  </si>
  <si>
    <t>Gabi</t>
  </si>
  <si>
    <t>Reefschläger</t>
  </si>
  <si>
    <t>Jannik</t>
  </si>
  <si>
    <t>Shariat Panahi</t>
  </si>
  <si>
    <t>Shabnam</t>
  </si>
  <si>
    <t>Beyer-Peters</t>
  </si>
  <si>
    <t>Detlev</t>
  </si>
  <si>
    <t>Lommes</t>
  </si>
  <si>
    <t>Pahl</t>
  </si>
  <si>
    <t>Simon</t>
  </si>
  <si>
    <t>Koppe</t>
  </si>
  <si>
    <t>Renate</t>
  </si>
  <si>
    <t>Gladbeck</t>
  </si>
  <si>
    <t>Dorka</t>
  </si>
  <si>
    <t>Gerhard</t>
  </si>
  <si>
    <t>Fotiadis</t>
  </si>
  <si>
    <t>Redakteur</t>
  </si>
  <si>
    <t>Möller</t>
  </si>
  <si>
    <t>Lagerist</t>
  </si>
  <si>
    <t>Brakonier</t>
  </si>
  <si>
    <t>Daams</t>
  </si>
  <si>
    <t>Franz-Wilhelm</t>
  </si>
  <si>
    <t>Sozialversicherungsfachangestellter</t>
  </si>
  <si>
    <t>Jansen</t>
  </si>
  <si>
    <t>Stefan Wolfgang</t>
  </si>
  <si>
    <t>Abiturient</t>
  </si>
  <si>
    <t>Mike</t>
  </si>
  <si>
    <t>Mineralölkaufmann</t>
  </si>
  <si>
    <t>Kaarst</t>
  </si>
  <si>
    <t>Karis</t>
  </si>
  <si>
    <t>Josef Peter</t>
  </si>
  <si>
    <t>Verkäuferin</t>
  </si>
  <si>
    <t>Maria</t>
  </si>
  <si>
    <t>Selm</t>
  </si>
  <si>
    <t>Piekenbrock</t>
  </si>
  <si>
    <t>Coesfeld</t>
  </si>
  <si>
    <t>Stratmann</t>
  </si>
  <si>
    <t>Kindertagespflegeperson</t>
  </si>
  <si>
    <t>Wisse</t>
  </si>
  <si>
    <t>Sharon</t>
  </si>
  <si>
    <t>Geschäftsführerin</t>
  </si>
  <si>
    <t>Hausner</t>
  </si>
  <si>
    <t>Musikproduzent und Discjockey</t>
  </si>
  <si>
    <t>Oer-Erkenschwick</t>
  </si>
  <si>
    <t>Schüssleder</t>
  </si>
  <si>
    <t>Sozialversicherungsfachangestellte</t>
  </si>
  <si>
    <t>Tanja</t>
  </si>
  <si>
    <t>Student der Rechtswissenschaft</t>
  </si>
  <si>
    <t>Billerbeck</t>
  </si>
  <si>
    <t>Geuking</t>
  </si>
  <si>
    <t>Niels</t>
  </si>
  <si>
    <t>Justizoberwachtmeisterin</t>
  </si>
  <si>
    <t>Völker</t>
  </si>
  <si>
    <t>Tim</t>
  </si>
  <si>
    <t>Rektorin eines Grundschulverbundes</t>
  </si>
  <si>
    <t>Schilling</t>
  </si>
  <si>
    <t>Angestellte im öffentlichen Dienst</t>
  </si>
  <si>
    <t>Krause</t>
  </si>
  <si>
    <t>Klaudia</t>
  </si>
  <si>
    <t>Transformatorenmonteur</t>
  </si>
  <si>
    <t>Jordan</t>
  </si>
  <si>
    <t>IT-Manager</t>
  </si>
  <si>
    <t>Herten</t>
  </si>
  <si>
    <t>Dünker</t>
  </si>
  <si>
    <t>Sokolowski</t>
  </si>
  <si>
    <t>Reiner</t>
  </si>
  <si>
    <t>Chritinck</t>
  </si>
  <si>
    <t>Heiner Leslie Otto</t>
  </si>
  <si>
    <t>KFZ-Mechatroniker</t>
  </si>
  <si>
    <t>Gescher</t>
  </si>
  <si>
    <t>Kölling</t>
  </si>
  <si>
    <t>Polizistin</t>
  </si>
  <si>
    <t>Much</t>
  </si>
  <si>
    <t>Bartz</t>
  </si>
  <si>
    <t>Vera Maike</t>
  </si>
  <si>
    <t>Sozialpädagoge</t>
  </si>
  <si>
    <t>Rosendahl</t>
  </si>
  <si>
    <t>Renners</t>
  </si>
  <si>
    <t>Beamter a. D.</t>
  </si>
  <si>
    <t>Buchalik</t>
  </si>
  <si>
    <t>Heiko Manfred</t>
  </si>
  <si>
    <t>Kreisköther</t>
  </si>
  <si>
    <t>Klaus-Dieter</t>
  </si>
  <si>
    <t>Gerichtsvollzieherin</t>
  </si>
  <si>
    <t>Jochmann</t>
  </si>
  <si>
    <t>Nora</t>
  </si>
  <si>
    <t>Student Wirtschaftswissenschaft</t>
  </si>
  <si>
    <t>Lünen</t>
  </si>
  <si>
    <t>Leese</t>
  </si>
  <si>
    <t>Joé</t>
  </si>
  <si>
    <t>Wiemeler</t>
  </si>
  <si>
    <t>Andrea</t>
  </si>
  <si>
    <t>Fotografin und Grafikdesign</t>
  </si>
  <si>
    <t>Neubauer</t>
  </si>
  <si>
    <t>Lagerarbeiter bei der Caritas</t>
  </si>
  <si>
    <t>Tau</t>
  </si>
  <si>
    <t>Borgholzhausen</t>
  </si>
  <si>
    <t>Henning</t>
  </si>
  <si>
    <t>Azubi Autolackierer</t>
  </si>
  <si>
    <t>Luca Lennert</t>
  </si>
  <si>
    <t>Landesminister</t>
  </si>
  <si>
    <t>Stamp</t>
  </si>
  <si>
    <t>Joachim</t>
  </si>
  <si>
    <t>Mitglied des Landtages, Landesministerin</t>
  </si>
  <si>
    <t>Vorsitzender der FDP-Landtagsfraktion, Bankkaufmann</t>
  </si>
  <si>
    <t>Rasche</t>
  </si>
  <si>
    <t>Christof</t>
  </si>
  <si>
    <t>Landesminister, Hochschullehrer</t>
  </si>
  <si>
    <t>Alfter</t>
  </si>
  <si>
    <t>Pinkwart</t>
  </si>
  <si>
    <t>Landtagsvizepräsidentin, Rechtsanwältin</t>
  </si>
  <si>
    <t>Freimuth</t>
  </si>
  <si>
    <t>Dipl.-Kaufmann</t>
  </si>
  <si>
    <t>Witzel</t>
  </si>
  <si>
    <t>Hafke</t>
  </si>
  <si>
    <t>Bankkaufmann, Mitglied des Landtages</t>
  </si>
  <si>
    <t>Lürbke</t>
  </si>
  <si>
    <t>Industriekaufmann, M. Sc. Betriebswirtschaft</t>
  </si>
  <si>
    <t>Höne</t>
  </si>
  <si>
    <t>Kaufmann, Mitglied des Landtages</t>
  </si>
  <si>
    <t>Brüggen</t>
  </si>
  <si>
    <t>Brockes</t>
  </si>
  <si>
    <t>Pfeil</t>
  </si>
  <si>
    <t>Staatssekretär</t>
  </si>
  <si>
    <t>Mettmann</t>
  </si>
  <si>
    <t>Wedel</t>
  </si>
  <si>
    <t>Krankenschwester,Pharmareferentin</t>
  </si>
  <si>
    <t>Schwerte</t>
  </si>
  <si>
    <t>Schneider</t>
  </si>
  <si>
    <t>Susanne</t>
  </si>
  <si>
    <t>Dipl.-Kauffrau (FH), Versicherungskauffrau</t>
  </si>
  <si>
    <t>Müller-Rech</t>
  </si>
  <si>
    <t>Franziska</t>
  </si>
  <si>
    <t>Journalist</t>
  </si>
  <si>
    <t>Nückel</t>
  </si>
  <si>
    <t>Politikwissenschaftler</t>
  </si>
  <si>
    <t>Steffen</t>
  </si>
  <si>
    <t>Drensteinfurt</t>
  </si>
  <si>
    <t>Diekhoff</t>
  </si>
  <si>
    <t>Terhaag</t>
  </si>
  <si>
    <t>Matheisen</t>
  </si>
  <si>
    <t>Mitglied des Landtages, Dozentin</t>
  </si>
  <si>
    <t>Hannen</t>
  </si>
  <si>
    <t>Deutsch</t>
  </si>
  <si>
    <t>Lorenz</t>
  </si>
  <si>
    <t>Mitglied des Landtages, Dipl.-Kaufmann (FH)</t>
  </si>
  <si>
    <t>Lenzen</t>
  </si>
  <si>
    <t>Mangen</t>
  </si>
  <si>
    <t>Politik- und Kommunikationswissenschaftlerin</t>
  </si>
  <si>
    <t>Espelkamp</t>
  </si>
  <si>
    <t>Beihl</t>
  </si>
  <si>
    <t>Bautechniker</t>
  </si>
  <si>
    <t>Bedburg-Hau</t>
  </si>
  <si>
    <t>Haupt</t>
  </si>
  <si>
    <t>Freynick</t>
  </si>
  <si>
    <t>Jörn</t>
  </si>
  <si>
    <t>Verlagskaufmann, Mitglied des Landtages</t>
  </si>
  <si>
    <t>Reuter</t>
  </si>
  <si>
    <t>Wirtschaftsinformatiker</t>
  </si>
  <si>
    <t>Wilnsdorf</t>
  </si>
  <si>
    <t>Weigel</t>
  </si>
  <si>
    <t>TV Redakteurin, Reporterin</t>
  </si>
  <si>
    <t>Cormann</t>
  </si>
  <si>
    <t>Kemler</t>
  </si>
  <si>
    <t>Maximilian</t>
  </si>
  <si>
    <t>Dipl.-Kaufmann, Oberregierungsrat</t>
  </si>
  <si>
    <t>Schumacher</t>
  </si>
  <si>
    <t>Referentin</t>
  </si>
  <si>
    <t>Franke</t>
  </si>
  <si>
    <t>Dick</t>
  </si>
  <si>
    <t>Politischer Referent</t>
  </si>
  <si>
    <t>Hoff</t>
  </si>
  <si>
    <t>Marc-Oliver</t>
  </si>
  <si>
    <t>Detlefsen</t>
  </si>
  <si>
    <t>Kai</t>
  </si>
  <si>
    <t>Betriebswirtin</t>
  </si>
  <si>
    <t>Wetter (Ruhr)</t>
  </si>
  <si>
    <t>Westermann</t>
  </si>
  <si>
    <t>Buxmann</t>
  </si>
  <si>
    <t>Xenia</t>
  </si>
  <si>
    <t>Radevormwald</t>
  </si>
  <si>
    <t>Pizzato</t>
  </si>
  <si>
    <t>Annette</t>
  </si>
  <si>
    <t>Selbstständig</t>
  </si>
  <si>
    <t>Brattig</t>
  </si>
  <si>
    <t>Selbstständiger Großhandelskaufmann</t>
  </si>
  <si>
    <t>Nieheim</t>
  </si>
  <si>
    <t>Hörr</t>
  </si>
  <si>
    <t>Friedrich-Wilhelm</t>
  </si>
  <si>
    <t>Emsdetten</t>
  </si>
  <si>
    <t>Harmsen</t>
  </si>
  <si>
    <t>Beate</t>
  </si>
  <si>
    <t>Borges</t>
  </si>
  <si>
    <t>Constantin</t>
  </si>
  <si>
    <t>Angestellter im öffentlichen Dienst</t>
  </si>
  <si>
    <t>Weilerswist</t>
  </si>
  <si>
    <t>Schorn</t>
  </si>
  <si>
    <t>Dipl.-Physiker</t>
  </si>
  <si>
    <t>Meschede</t>
  </si>
  <si>
    <t>Köhne</t>
  </si>
  <si>
    <t>Jobst</t>
  </si>
  <si>
    <t>Ärztin</t>
  </si>
  <si>
    <t>Rachner</t>
  </si>
  <si>
    <t>Christine</t>
  </si>
  <si>
    <t>Dipl.-Biochemiker</t>
  </si>
  <si>
    <t>Leson</t>
  </si>
  <si>
    <t>Volljuristin</t>
  </si>
  <si>
    <t>Rheda-Wiedenbrück</t>
  </si>
  <si>
    <t>Seidel</t>
  </si>
  <si>
    <t>Berit</t>
  </si>
  <si>
    <t>Zahnarzt</t>
  </si>
  <si>
    <t>Engel</t>
  </si>
  <si>
    <t>Alexander-Simon</t>
  </si>
  <si>
    <t>Hegenberg</t>
  </si>
  <si>
    <t>Lüdinghausen</t>
  </si>
  <si>
    <t>Juristin</t>
  </si>
  <si>
    <t>Schulze Lohoff</t>
  </si>
  <si>
    <t>Kira</t>
  </si>
  <si>
    <t>Pädagoge</t>
  </si>
  <si>
    <t>Clever</t>
  </si>
  <si>
    <t>Torben</t>
  </si>
  <si>
    <t>Mehrer</t>
  </si>
  <si>
    <t>Stamm</t>
  </si>
  <si>
    <t>Oberstudienrätin</t>
  </si>
  <si>
    <t>Westphal</t>
  </si>
  <si>
    <t>Referent Social Media, Student</t>
  </si>
  <si>
    <t>Beck</t>
  </si>
  <si>
    <t>Léon</t>
  </si>
  <si>
    <t>Stelzhammer</t>
  </si>
  <si>
    <t>Laura</t>
  </si>
  <si>
    <t>Gesundheits- und Krankenpflege</t>
  </si>
  <si>
    <t>Litzius</t>
  </si>
  <si>
    <t>Cierniak</t>
  </si>
  <si>
    <t>PR-Journalistin</t>
  </si>
  <si>
    <t>Erftstadt</t>
  </si>
  <si>
    <t>Molitor</t>
  </si>
  <si>
    <t>Student der Politikwissenschaft</t>
  </si>
  <si>
    <t>Ennepetal</t>
  </si>
  <si>
    <t>Böhler</t>
  </si>
  <si>
    <t>IT-Projektmanager</t>
  </si>
  <si>
    <t>Jüchen</t>
  </si>
  <si>
    <t>Kell</t>
  </si>
  <si>
    <t>Fachkrankenschwester für Anästhesie</t>
  </si>
  <si>
    <t>Niederkassel</t>
  </si>
  <si>
    <t>Heisters</t>
  </si>
  <si>
    <t>Christofor</t>
  </si>
  <si>
    <t>Selbständiger Mediengestalter</t>
  </si>
  <si>
    <t>Schleiden</t>
  </si>
  <si>
    <t>Griskewitz</t>
  </si>
  <si>
    <t>Glaser</t>
  </si>
  <si>
    <t>Urmetzer</t>
  </si>
  <si>
    <t>Knauf</t>
  </si>
  <si>
    <t>Leo</t>
  </si>
  <si>
    <t>Praxismanagement und Kommunikation</t>
  </si>
  <si>
    <t>Ritter</t>
  </si>
  <si>
    <t>Eva-Maria</t>
  </si>
  <si>
    <t>Masberg-Eikelau</t>
  </si>
  <si>
    <t>Närdemann</t>
  </si>
  <si>
    <t>Uckrow</t>
  </si>
  <si>
    <t>Lehramtsanwärterin</t>
  </si>
  <si>
    <t>Belau</t>
  </si>
  <si>
    <t>Linda</t>
  </si>
  <si>
    <t>Kerpen</t>
  </si>
  <si>
    <t>Pohlmann</t>
  </si>
  <si>
    <t>Abgeordnetenmitarbeiter</t>
  </si>
  <si>
    <t>Benentreu</t>
  </si>
  <si>
    <t>Zarazua</t>
  </si>
  <si>
    <t>Nicolas</t>
  </si>
  <si>
    <t>Ozminski</t>
  </si>
  <si>
    <t>Selbständig</t>
  </si>
  <si>
    <t>Zillmann</t>
  </si>
  <si>
    <t>Kraftwerks-Mitarbeiter</t>
  </si>
  <si>
    <t>Erle</t>
  </si>
  <si>
    <t>Chemiefacharbeiter</t>
  </si>
  <si>
    <t>Psychologische Psychotherapeutin</t>
  </si>
  <si>
    <t>Cerutti</t>
  </si>
  <si>
    <t>Franca</t>
  </si>
  <si>
    <t>Golda</t>
  </si>
  <si>
    <t>Referentin für betriebl. Aus- u. Weiterbildung</t>
  </si>
  <si>
    <t>Werl</t>
  </si>
  <si>
    <t>Hiltenkamp</t>
  </si>
  <si>
    <t>Mayela</t>
  </si>
  <si>
    <t>Informatiker</t>
  </si>
  <si>
    <t>Schütze</t>
  </si>
  <si>
    <t>Karl-Heinz</t>
  </si>
  <si>
    <t>Windeck</t>
  </si>
  <si>
    <t>Waldemar</t>
  </si>
  <si>
    <t>Harsewinkel-Marienfeld</t>
  </si>
  <si>
    <t>Loermann</t>
  </si>
  <si>
    <t>Ludwig</t>
  </si>
  <si>
    <t>Student, Studentische Hilfskraft</t>
  </si>
  <si>
    <t>Tange</t>
  </si>
  <si>
    <t>Enric</t>
  </si>
  <si>
    <t>Grundschullehrerin</t>
  </si>
  <si>
    <t>Scharfenstein</t>
  </si>
  <si>
    <t>Isabell</t>
  </si>
  <si>
    <t>Wermelskirchen</t>
  </si>
  <si>
    <t>Frommenkord</t>
  </si>
  <si>
    <t>Berufssoldat, Dipl.-Ing (FH)</t>
  </si>
  <si>
    <t>Trautmann</t>
  </si>
  <si>
    <t>Büroleiter, Wissenschaftlicher Mitarbeiter</t>
  </si>
  <si>
    <t>Winkens</t>
  </si>
  <si>
    <t>Hundt</t>
  </si>
  <si>
    <t>Geprüfter Wirtschaftsfachwirt</t>
  </si>
  <si>
    <t>Bad Salzuflen</t>
  </si>
  <si>
    <t>Allersmeier</t>
  </si>
  <si>
    <t>Mersch</t>
  </si>
  <si>
    <t>Leiter eines Abgeordnetenbüros</t>
  </si>
  <si>
    <t>Rohrbach</t>
  </si>
  <si>
    <t>Pascal</t>
  </si>
  <si>
    <t>Staatlich geprüfter Betriebswirt</t>
  </si>
  <si>
    <t>Pakusa</t>
  </si>
  <si>
    <t>Tino</t>
  </si>
  <si>
    <t>Richter</t>
  </si>
  <si>
    <t>Bange</t>
  </si>
  <si>
    <t>Mirko</t>
  </si>
  <si>
    <t>Wissenschaftlicher Mitarbeiter, Jurist</t>
  </si>
  <si>
    <t>Gerhardy</t>
  </si>
  <si>
    <t>Mathematiker</t>
  </si>
  <si>
    <t>a Campo</t>
  </si>
  <si>
    <t>Selbständiger Immobilienkaufmann</t>
  </si>
  <si>
    <t>Gräber</t>
  </si>
  <si>
    <t>Oelde</t>
  </si>
  <si>
    <t>Schindler</t>
  </si>
  <si>
    <t>Ron</t>
  </si>
  <si>
    <t>Filialleiter, Bankkaufmann</t>
  </si>
  <si>
    <t>Sterz</t>
  </si>
  <si>
    <t>Prof. Dr. Dr.</t>
  </si>
  <si>
    <t>König</t>
  </si>
  <si>
    <t>Landesbeamter</t>
  </si>
  <si>
    <t>Detlef</t>
  </si>
  <si>
    <t>Industriekauffrau, Gepr.Wirtschaftsfachwirtin</t>
  </si>
  <si>
    <t>Borken</t>
  </si>
  <si>
    <t>Hoves</t>
  </si>
  <si>
    <t>Kim-Sophie</t>
  </si>
  <si>
    <t>Hörakustikmeister</t>
  </si>
  <si>
    <t>Menden (Sauerland)</t>
  </si>
  <si>
    <t>Oberkampf</t>
  </si>
  <si>
    <t>Staatlich geprüfter Techniker, Elektrotechnik</t>
  </si>
  <si>
    <t>Aldenhoven</t>
  </si>
  <si>
    <t>Muckrasch</t>
  </si>
  <si>
    <t>Unternehmensberater, Hochschuldozent</t>
  </si>
  <si>
    <t>Schommers</t>
  </si>
  <si>
    <t>Werdohl</t>
  </si>
  <si>
    <t>Lilienbeck</t>
  </si>
  <si>
    <t>Student (Rechtswissenschaften)</t>
  </si>
  <si>
    <t>Knuhr</t>
  </si>
  <si>
    <t>Kommissionierer</t>
  </si>
  <si>
    <t>Bünde</t>
  </si>
  <si>
    <t>Schäffer</t>
  </si>
  <si>
    <t>Detmold</t>
  </si>
  <si>
    <t>Thyzel</t>
  </si>
  <si>
    <t>Elmar</t>
  </si>
  <si>
    <t>Konstrukteur im Stahlbau</t>
  </si>
  <si>
    <t>Erndtebrück</t>
  </si>
  <si>
    <t>Weiand</t>
  </si>
  <si>
    <t>Carsten</t>
  </si>
  <si>
    <t>Immobilienkaufmann</t>
  </si>
  <si>
    <t>Eslohe</t>
  </si>
  <si>
    <t>Wiethoff</t>
  </si>
  <si>
    <t>Hubertus</t>
  </si>
  <si>
    <t>Angestellter IT</t>
  </si>
  <si>
    <t>Monschau</t>
  </si>
  <si>
    <t>Victor</t>
  </si>
  <si>
    <t>Kurt</t>
  </si>
  <si>
    <t>Westerkappeln</t>
  </si>
  <si>
    <t>Nieporte</t>
  </si>
  <si>
    <t>Buschner</t>
  </si>
  <si>
    <t>Sara</t>
  </si>
  <si>
    <t>Sicherheitsingenieur</t>
  </si>
  <si>
    <t>Kühnen</t>
  </si>
  <si>
    <t>Wenden</t>
  </si>
  <si>
    <t>Scheen</t>
  </si>
  <si>
    <t>Goldschmiedin</t>
  </si>
  <si>
    <t>Schnabel-Clever</t>
  </si>
  <si>
    <t>Huning</t>
  </si>
  <si>
    <t>Mathias</t>
  </si>
  <si>
    <t>Filmschnittmeister</t>
  </si>
  <si>
    <t>Ilg</t>
  </si>
  <si>
    <t>Schreinemacher</t>
  </si>
  <si>
    <t>Walter Leo</t>
  </si>
  <si>
    <t>Möhnesee</t>
  </si>
  <si>
    <t>Wolf</t>
  </si>
  <si>
    <t>Industriemeister</t>
  </si>
  <si>
    <t>Weiland</t>
  </si>
  <si>
    <t>Hans-Peter</t>
  </si>
  <si>
    <t>Dahlmann</t>
  </si>
  <si>
    <t>Henrik</t>
  </si>
  <si>
    <t>Walter</t>
  </si>
  <si>
    <t>Bad Driburg</t>
  </si>
  <si>
    <t>Süper</t>
  </si>
  <si>
    <t>Tristan</t>
  </si>
  <si>
    <t>Selbstständiger Kaufmann</t>
  </si>
  <si>
    <t>Krings</t>
  </si>
  <si>
    <t>Malermeister</t>
  </si>
  <si>
    <t>Ochsenfahrt</t>
  </si>
  <si>
    <t>Buchhändlerin</t>
  </si>
  <si>
    <t>Linde</t>
  </si>
  <si>
    <t>Gerichtsvollzieher</t>
  </si>
  <si>
    <t>Brilon</t>
  </si>
  <si>
    <t>Hunold</t>
  </si>
  <si>
    <t>Sekretärin</t>
  </si>
  <si>
    <t>Lünsmann</t>
  </si>
  <si>
    <t>Elektroingenieur</t>
  </si>
  <si>
    <t>Wachtendonk</t>
  </si>
  <si>
    <t>Flick</t>
  </si>
  <si>
    <t>Otholt-Wall</t>
  </si>
  <si>
    <t>Bankkauffrau</t>
  </si>
  <si>
    <t>Medebach</t>
  </si>
  <si>
    <t>Hudyma</t>
  </si>
  <si>
    <t>Christa</t>
  </si>
  <si>
    <t>Alsdorf</t>
  </si>
  <si>
    <t>Georg</t>
  </si>
  <si>
    <t>Beamter</t>
  </si>
  <si>
    <t>Wokulat</t>
  </si>
  <si>
    <t>Chemiker</t>
  </si>
  <si>
    <t>Rehse</t>
  </si>
  <si>
    <t>Grumbach</t>
  </si>
  <si>
    <t>Hans-Joachim</t>
  </si>
  <si>
    <t>Pietas</t>
  </si>
  <si>
    <t>Steuerberater</t>
  </si>
  <si>
    <t>Lübbecke</t>
  </si>
  <si>
    <t>Klee</t>
  </si>
  <si>
    <t>technischer Direktor</t>
  </si>
  <si>
    <t>Michaelis</t>
  </si>
  <si>
    <t>Hiddenhausen</t>
  </si>
  <si>
    <t>Schmidt</t>
  </si>
  <si>
    <t>Fachkraft für Lagerwirtschaft</t>
  </si>
  <si>
    <t>Holze</t>
  </si>
  <si>
    <t>Spieleentwickler</t>
  </si>
  <si>
    <t>Tielkes</t>
  </si>
  <si>
    <t>Eckert</t>
  </si>
  <si>
    <t>Matamaru</t>
  </si>
  <si>
    <t>Dipl.-Psychologin, Psychologische Psychotherapeutin</t>
  </si>
  <si>
    <t>Carlson</t>
  </si>
  <si>
    <t>Brigitte</t>
  </si>
  <si>
    <t>Monheim</t>
  </si>
  <si>
    <t>Wrzyciel</t>
  </si>
  <si>
    <t>Dipl.-Pädagogin, Geschäftsführerin</t>
  </si>
  <si>
    <t>Neubaur</t>
  </si>
  <si>
    <t>Paul</t>
  </si>
  <si>
    <t>Josefine</t>
  </si>
  <si>
    <t>Verena</t>
  </si>
  <si>
    <t>Referent</t>
  </si>
  <si>
    <t>Klocke</t>
  </si>
  <si>
    <t>Arndt</t>
  </si>
  <si>
    <t>Übersetzerin</t>
  </si>
  <si>
    <t>Aymaz</t>
  </si>
  <si>
    <t>Berivan</t>
  </si>
  <si>
    <t>Biolandwirt</t>
  </si>
  <si>
    <t>Steinfurt</t>
  </si>
  <si>
    <t>Rüße</t>
  </si>
  <si>
    <t>Norwich</t>
  </si>
  <si>
    <t>Brems</t>
  </si>
  <si>
    <t>Wibke</t>
  </si>
  <si>
    <t>Parlamentarischer Geschäftsführer, Wissenschaftlicher Mitarbeiter</t>
  </si>
  <si>
    <t>Mostofizadeh</t>
  </si>
  <si>
    <t>Mehrdad</t>
  </si>
  <si>
    <t>Zingsheim-Zobel</t>
  </si>
  <si>
    <t>Engstfeld</t>
  </si>
  <si>
    <t>Regierungsrätin</t>
  </si>
  <si>
    <t>Höller</t>
  </si>
  <si>
    <t>Student der Raumplanung</t>
  </si>
  <si>
    <t>Röls</t>
  </si>
  <si>
    <t>Ernährungswissenschaftlerin</t>
  </si>
  <si>
    <t>Grothus</t>
  </si>
  <si>
    <t>Antje</t>
  </si>
  <si>
    <t>Bad Lippspringe</t>
  </si>
  <si>
    <t>Creuzmann</t>
  </si>
  <si>
    <t>Norika</t>
  </si>
  <si>
    <t>Grafikdesignerin</t>
  </si>
  <si>
    <t>Wenzel</t>
  </si>
  <si>
    <t>Metz</t>
  </si>
  <si>
    <t>Warstein</t>
  </si>
  <si>
    <t>Hanses</t>
  </si>
  <si>
    <t>Dagmar</t>
  </si>
  <si>
    <t>Dipl. Biologe</t>
  </si>
  <si>
    <t>Kleve</t>
  </si>
  <si>
    <t>Wille</t>
  </si>
  <si>
    <t>Volkhard</t>
  </si>
  <si>
    <t>Regionalleiterin einer Bildungsorganisation</t>
  </si>
  <si>
    <t>Eğlence</t>
  </si>
  <si>
    <t>Gönül</t>
  </si>
  <si>
    <t>Lebensmittelchemiker</t>
  </si>
  <si>
    <t>Korte</t>
  </si>
  <si>
    <t>Robin</t>
  </si>
  <si>
    <t>Account-Managerin</t>
  </si>
  <si>
    <t>Osei</t>
  </si>
  <si>
    <t>Christina</t>
  </si>
  <si>
    <t>Büroleiter, Referent</t>
  </si>
  <si>
    <t>Jablonski</t>
  </si>
  <si>
    <t>Soziologin (Referentin Landesverwaltung)</t>
  </si>
  <si>
    <t>Tönisvorst</t>
  </si>
  <si>
    <t>Thoms</t>
  </si>
  <si>
    <t>Meral</t>
  </si>
  <si>
    <t>Marketing Associate</t>
  </si>
  <si>
    <t>Achtermeyer</t>
  </si>
  <si>
    <t>Psychologin</t>
  </si>
  <si>
    <t>Herzogenrath</t>
  </si>
  <si>
    <t>Postma</t>
  </si>
  <si>
    <t>Matzoll</t>
  </si>
  <si>
    <t>Familienhelferin</t>
  </si>
  <si>
    <t>Bostancieri</t>
  </si>
  <si>
    <t>Ilayda</t>
  </si>
  <si>
    <t>Land-/Forstwirt &amp; Sozialwissenschaftler</t>
  </si>
  <si>
    <t>Kaiser</t>
  </si>
  <si>
    <t>Dipl.- Geographin</t>
  </si>
  <si>
    <t>Warendorf</t>
  </si>
  <si>
    <t>Tarner</t>
  </si>
  <si>
    <t>Hedwig</t>
  </si>
  <si>
    <t>Volkswirt, Projektmanager</t>
  </si>
  <si>
    <t>Rock</t>
  </si>
  <si>
    <t>Besche-Krastl</t>
  </si>
  <si>
    <t>Sozialarbeiter</t>
  </si>
  <si>
    <t>Hüllhorst</t>
  </si>
  <si>
    <t>Rauer</t>
  </si>
  <si>
    <t>Benjamin</t>
  </si>
  <si>
    <t>Landesschatzmeisterin GRÜNE NRW</t>
  </si>
  <si>
    <t>Marenholtz</t>
  </si>
  <si>
    <t>Wildnispädagoge</t>
  </si>
  <si>
    <t>Softwareentwicklerin</t>
  </si>
  <si>
    <t>Oerlinghausen</t>
  </si>
  <si>
    <t>Eisentraut</t>
  </si>
  <si>
    <t>Finanzwirt</t>
  </si>
  <si>
    <t>Sonne</t>
  </si>
  <si>
    <t>Lögering</t>
  </si>
  <si>
    <t>Katrin</t>
  </si>
  <si>
    <t>Reschinsky</t>
  </si>
  <si>
    <t>Marvin</t>
  </si>
  <si>
    <t>David</t>
  </si>
  <si>
    <t>Santharupiny</t>
  </si>
  <si>
    <t>Ingenieur</t>
  </si>
  <si>
    <t>Neukirchen-Vluyn</t>
  </si>
  <si>
    <t>Wagener</t>
  </si>
  <si>
    <t>di</t>
  </si>
  <si>
    <t>Bari</t>
  </si>
  <si>
    <t>Volkswirt</t>
  </si>
  <si>
    <t>Noack</t>
  </si>
  <si>
    <t>Philipp</t>
  </si>
  <si>
    <t>Hochschullehrkraft</t>
  </si>
  <si>
    <t>Neunkirchen</t>
  </si>
  <si>
    <t>Köninger</t>
  </si>
  <si>
    <t>Gymnasiallehrer</t>
  </si>
  <si>
    <t>Pohl</t>
  </si>
  <si>
    <t>Burkhard</t>
  </si>
  <si>
    <t>Senior Manager &amp; Prokuristin</t>
  </si>
  <si>
    <t>Eva Miriam</t>
  </si>
  <si>
    <t>Kaufmann für Versicherungen und Finanzen</t>
  </si>
  <si>
    <t>Keser</t>
  </si>
  <si>
    <t>Melih</t>
  </si>
  <si>
    <t>Sachbearbeiterin</t>
  </si>
  <si>
    <t>Lamberti</t>
  </si>
  <si>
    <t>Schichel</t>
  </si>
  <si>
    <t>Langerwehe</t>
  </si>
  <si>
    <t>Elsner</t>
  </si>
  <si>
    <t>Isabel</t>
  </si>
  <si>
    <t>Keßeler</t>
  </si>
  <si>
    <t>Politikwissenschaftlerin</t>
  </si>
  <si>
    <t>Raack</t>
  </si>
  <si>
    <t>Mareike</t>
  </si>
  <si>
    <t>Mielczarek</t>
  </si>
  <si>
    <t>Lukas</t>
  </si>
  <si>
    <t>Heilpädagogin</t>
  </si>
  <si>
    <t>Nordwalde</t>
  </si>
  <si>
    <t>Dömer</t>
  </si>
  <si>
    <t>May</t>
  </si>
  <si>
    <t>Lücking</t>
  </si>
  <si>
    <t>Uta</t>
  </si>
  <si>
    <t>Dipl.- Sozialpädagoge</t>
  </si>
  <si>
    <t>Langenbucher</t>
  </si>
  <si>
    <t>Grübener</t>
  </si>
  <si>
    <t>Sabrina</t>
  </si>
  <si>
    <t>Bas</t>
  </si>
  <si>
    <t>Ali</t>
  </si>
  <si>
    <t>Vertriebsassistentin</t>
  </si>
  <si>
    <t>Sundern</t>
  </si>
  <si>
    <t>Sönnecken</t>
  </si>
  <si>
    <t>Helle</t>
  </si>
  <si>
    <t>Gür-Seker</t>
  </si>
  <si>
    <t>Derya</t>
  </si>
  <si>
    <t>Kulturvermittlerin- und managerin</t>
  </si>
  <si>
    <t>Sponheuer</t>
  </si>
  <si>
    <t>Inga Marie</t>
  </si>
  <si>
    <t>Muschiol</t>
  </si>
  <si>
    <t>Leiterin Marketing/PR</t>
  </si>
  <si>
    <t>Mamerow</t>
  </si>
  <si>
    <t>Romy</t>
  </si>
  <si>
    <t>Möhl</t>
  </si>
  <si>
    <t>Pflogsch</t>
  </si>
  <si>
    <t>Dozentin Erwachsenenbildung</t>
  </si>
  <si>
    <t>Gerull</t>
  </si>
  <si>
    <t>Alexandra</t>
  </si>
  <si>
    <t>Computer-Animateurin</t>
  </si>
  <si>
    <t>Uedem</t>
  </si>
  <si>
    <t>Backhaus</t>
  </si>
  <si>
    <t>Paula</t>
  </si>
  <si>
    <t>Referentin für Öffentlichkeitsarbeit</t>
  </si>
  <si>
    <t>Brunner</t>
  </si>
  <si>
    <t>Beamtin</t>
  </si>
  <si>
    <t>Deppermann</t>
  </si>
  <si>
    <t>Dorothea</t>
  </si>
  <si>
    <t>Wirtschafts- und Politikberater</t>
  </si>
  <si>
    <t>Soumaoro</t>
  </si>
  <si>
    <t>Nelli Foumba</t>
  </si>
  <si>
    <t>Außenhandelskauffrau</t>
  </si>
  <si>
    <t>Serag</t>
  </si>
  <si>
    <t>Siedi</t>
  </si>
  <si>
    <t>Galuszka</t>
  </si>
  <si>
    <t>Apothekerin</t>
  </si>
  <si>
    <t>El Makrini</t>
  </si>
  <si>
    <t>Yousra</t>
  </si>
  <si>
    <t>Polizeivollzugsbeamter</t>
  </si>
  <si>
    <t>Schimanski</t>
  </si>
  <si>
    <t>Wischnewski</t>
  </si>
  <si>
    <t>Maya</t>
  </si>
  <si>
    <t>Dr.-Ing.</t>
  </si>
  <si>
    <t>Oberberg</t>
  </si>
  <si>
    <t>Moritz</t>
  </si>
  <si>
    <t>Sozialpädagogin</t>
  </si>
  <si>
    <t>Woestmann</t>
  </si>
  <si>
    <t>Eileen</t>
  </si>
  <si>
    <t>Dsicheu Djine</t>
  </si>
  <si>
    <t>Jacques Armel</t>
  </si>
  <si>
    <t>Keramikerin</t>
  </si>
  <si>
    <t>Tecklenburg</t>
  </si>
  <si>
    <t>Wellmeier</t>
  </si>
  <si>
    <t>Student der Rechtswissenschaften</t>
  </si>
  <si>
    <t>Schlömer</t>
  </si>
  <si>
    <t>Leon</t>
  </si>
  <si>
    <t>Bauingenieurin</t>
  </si>
  <si>
    <t>Vogelheim</t>
  </si>
  <si>
    <t>Astrid</t>
  </si>
  <si>
    <t>Fliesenleger</t>
  </si>
  <si>
    <t>Tucker</t>
  </si>
  <si>
    <t>Dean</t>
  </si>
  <si>
    <t>Friederike</t>
  </si>
  <si>
    <t>Berater</t>
  </si>
  <si>
    <t>Graf</t>
  </si>
  <si>
    <t>Niklas</t>
  </si>
  <si>
    <t>Sozialarbeiterin</t>
  </si>
  <si>
    <t>Backhoff</t>
  </si>
  <si>
    <t>Nagel</t>
  </si>
  <si>
    <t>Heidi</t>
  </si>
  <si>
    <t>Geowissenschaftler</t>
  </si>
  <si>
    <t>Rutte</t>
  </si>
  <si>
    <t>Rödinghausen</t>
  </si>
  <si>
    <t>Haack</t>
  </si>
  <si>
    <t>Mobilitätsberater</t>
  </si>
  <si>
    <t>Beu</t>
  </si>
  <si>
    <t>Rolf</t>
  </si>
  <si>
    <t>Dipl. Pädagogin</t>
  </si>
  <si>
    <t>Flüchter</t>
  </si>
  <si>
    <t>Nele</t>
  </si>
  <si>
    <t>Professorin</t>
  </si>
  <si>
    <t>Reese</t>
  </si>
  <si>
    <t>Nicole</t>
  </si>
  <si>
    <t>Biologietechnikerin</t>
  </si>
  <si>
    <t>Dohn</t>
  </si>
  <si>
    <t>Arbeitsvermittlerin</t>
  </si>
  <si>
    <t>Block</t>
  </si>
  <si>
    <t>Datenwissenschaftlerin</t>
  </si>
  <si>
    <t>Nelkner</t>
  </si>
  <si>
    <t>Sachbearbeiter EHS</t>
  </si>
  <si>
    <t>Berufsberaterin</t>
  </si>
  <si>
    <t>Seifert</t>
  </si>
  <si>
    <t>Unternehmerin</t>
  </si>
  <si>
    <t>Susojev</t>
  </si>
  <si>
    <t>Helene</t>
  </si>
  <si>
    <t>Auer</t>
  </si>
  <si>
    <t>Ewgeni</t>
  </si>
  <si>
    <t>Unternehmensmanagerin</t>
  </si>
  <si>
    <t>Bedburg</t>
  </si>
  <si>
    <t>Kabanov</t>
  </si>
  <si>
    <t>Lagermitarbeiterin</t>
  </si>
  <si>
    <t>Felker</t>
  </si>
  <si>
    <t>Irina</t>
  </si>
  <si>
    <t>Betreuerin</t>
  </si>
  <si>
    <t>Oxana</t>
  </si>
  <si>
    <t>Shumilin</t>
  </si>
  <si>
    <t>Sergey</t>
  </si>
  <si>
    <t>Schweißer</t>
  </si>
  <si>
    <t>Kudinow</t>
  </si>
  <si>
    <t>Mediengestalterin Digital und Print</t>
  </si>
  <si>
    <t>Bader</t>
  </si>
  <si>
    <t>Kaschirin</t>
  </si>
  <si>
    <t>Mertens</t>
  </si>
  <si>
    <t>Werkzeugmechanikerin</t>
  </si>
  <si>
    <t>Fechtner</t>
  </si>
  <si>
    <t>Vöhringer</t>
  </si>
  <si>
    <t>Texter</t>
  </si>
  <si>
    <t>Ullmann</t>
  </si>
  <si>
    <t>Fritz</t>
  </si>
  <si>
    <t>Schlosser, Publizist</t>
  </si>
  <si>
    <t>Stahlarbeiter</t>
  </si>
  <si>
    <t>Römmele</t>
  </si>
  <si>
    <t>Rißmann</t>
  </si>
  <si>
    <t>Kranken- und Gesundheitspflegerin</t>
  </si>
  <si>
    <t>Karadag</t>
  </si>
  <si>
    <t>Mercan</t>
  </si>
  <si>
    <t>Kossack</t>
  </si>
  <si>
    <t>Klara</t>
  </si>
  <si>
    <t>Belka</t>
  </si>
  <si>
    <t>Günter</t>
  </si>
  <si>
    <t>Mechatronikerin</t>
  </si>
  <si>
    <t>Gärtner</t>
  </si>
  <si>
    <t>Keil</t>
  </si>
  <si>
    <t>Kauffrau für Büromanagement</t>
  </si>
  <si>
    <t>Luong</t>
  </si>
  <si>
    <t>Quo-Chir</t>
  </si>
  <si>
    <t>Zerspanungsmechanikerin</t>
  </si>
  <si>
    <t>Jensen</t>
  </si>
  <si>
    <t>Rechtsanwaltsfachangestellter</t>
  </si>
  <si>
    <t>Heidenreich</t>
  </si>
  <si>
    <t>Ernesto</t>
  </si>
  <si>
    <t>Lagerverwalter in Rente</t>
  </si>
  <si>
    <t>Achenbach</t>
  </si>
  <si>
    <t>Fachkraft für Metalltechnik</t>
  </si>
  <si>
    <t>Siebers</t>
  </si>
  <si>
    <t>Schauspielerin</t>
  </si>
  <si>
    <t>Buljević</t>
  </si>
  <si>
    <t>Vesna</t>
  </si>
  <si>
    <t>Mediengestalterin</t>
  </si>
  <si>
    <t>Jacobs</t>
  </si>
  <si>
    <t>Celina</t>
  </si>
  <si>
    <t>Praktischer Arzt</t>
  </si>
  <si>
    <t>Ernst</t>
  </si>
  <si>
    <t>Bergisch-Gladbach</t>
  </si>
  <si>
    <t>Gastmann</t>
  </si>
  <si>
    <t>Hückeswagen</t>
  </si>
  <si>
    <t>Westerheide</t>
  </si>
  <si>
    <t>Käsler</t>
  </si>
  <si>
    <t>Dormagen</t>
  </si>
  <si>
    <t>Christopher</t>
  </si>
  <si>
    <t>Monheim am Rhein</t>
  </si>
  <si>
    <t>Vogel</t>
  </si>
  <si>
    <t>Vermessungsingenieur</t>
  </si>
  <si>
    <t>Klöpper</t>
  </si>
  <si>
    <t>Ludger</t>
  </si>
  <si>
    <t>Rückschloß</t>
  </si>
  <si>
    <t>Logopäde</t>
  </si>
  <si>
    <t>Streit</t>
  </si>
  <si>
    <t>Geologe</t>
  </si>
  <si>
    <t>Horz</t>
  </si>
  <si>
    <t>Kersten</t>
  </si>
  <si>
    <t>Röntgen-Drexel</t>
  </si>
  <si>
    <t>Silvia</t>
  </si>
  <si>
    <t>Examinierter Altenpfleger</t>
  </si>
  <si>
    <t>Schuschke</t>
  </si>
  <si>
    <t>Reinhard</t>
  </si>
  <si>
    <t>Kunze</t>
  </si>
  <si>
    <t>Bundesbahnhauptsekretärin i. R.</t>
  </si>
  <si>
    <t>Nowak</t>
  </si>
  <si>
    <t>Rita</t>
  </si>
  <si>
    <t>Elektrotechnikmeister</t>
  </si>
  <si>
    <t>Caniceus</t>
  </si>
  <si>
    <t>Jeyaratnam</t>
  </si>
  <si>
    <t>Alina</t>
  </si>
  <si>
    <t>Döhring</t>
  </si>
  <si>
    <t>IT-Leiter</t>
  </si>
  <si>
    <t>Dipl. Kaufmann</t>
  </si>
  <si>
    <t>Einsiedler</t>
  </si>
  <si>
    <t>Klinik-Seelsorger</t>
  </si>
  <si>
    <t>Roleff</t>
  </si>
  <si>
    <t>Krapp</t>
  </si>
  <si>
    <t>Regierungsinspektoranwärter</t>
  </si>
  <si>
    <t>Gerhardt</t>
  </si>
  <si>
    <t>Versicherungsfachwirt</t>
  </si>
  <si>
    <t>Witte</t>
  </si>
  <si>
    <t>Hattingen</t>
  </si>
  <si>
    <t>Dr. med.</t>
  </si>
  <si>
    <t>Ruff-Dietrich</t>
  </si>
  <si>
    <t>Dipl. Kaufmann i. R.</t>
  </si>
  <si>
    <t>Schiller</t>
  </si>
  <si>
    <t>Franjo</t>
  </si>
  <si>
    <t>Studierender</t>
  </si>
  <si>
    <t>Sieper</t>
  </si>
  <si>
    <t>Projektleiterin</t>
  </si>
  <si>
    <t>Hürth</t>
  </si>
  <si>
    <t>Djelassi</t>
  </si>
  <si>
    <t>Hamida</t>
  </si>
  <si>
    <t>Pietschmann</t>
  </si>
  <si>
    <t>Pfleger</t>
  </si>
  <si>
    <t>Strauß</t>
  </si>
  <si>
    <t>Verwaltungsfachwirt</t>
  </si>
  <si>
    <t>Effertz</t>
  </si>
  <si>
    <t>Flohe</t>
  </si>
  <si>
    <t>Alessa</t>
  </si>
  <si>
    <t>Betreuer BGB</t>
  </si>
  <si>
    <t>Spieker</t>
  </si>
  <si>
    <t>Wilk</t>
  </si>
  <si>
    <t>Datenschutzberater</t>
  </si>
  <si>
    <t>Herrmann</t>
  </si>
  <si>
    <t>Katzmarek</t>
  </si>
  <si>
    <t>Kristian</t>
  </si>
  <si>
    <t>Altenpflegefachraft</t>
  </si>
  <si>
    <t>Leurs</t>
  </si>
  <si>
    <t>Bechen</t>
  </si>
  <si>
    <t>Fremdsprachenassistentin</t>
  </si>
  <si>
    <t>Kodić Aguiar</t>
  </si>
  <si>
    <t>Tatjana</t>
  </si>
  <si>
    <t>Deckelmann</t>
  </si>
  <si>
    <t>Holtappels</t>
  </si>
  <si>
    <t>IT-Berater</t>
  </si>
  <si>
    <t>Gebel</t>
  </si>
  <si>
    <t>Angestellter im Lebensmittelhandel</t>
  </si>
  <si>
    <t>Nyga</t>
  </si>
  <si>
    <t>Elektrotechnischer Assistent</t>
  </si>
  <si>
    <t>Schütz</t>
  </si>
  <si>
    <t>Viktor</t>
  </si>
  <si>
    <t>Altenpfleger</t>
  </si>
  <si>
    <t>Ding</t>
  </si>
  <si>
    <t>Großhandelskaufmann</t>
  </si>
  <si>
    <t>Wegberg</t>
  </si>
  <si>
    <t>Boxberg</t>
  </si>
  <si>
    <t>Norbert</t>
  </si>
  <si>
    <t>Rechtsanwalt - zurzeit Mitglied des Landtages</t>
  </si>
  <si>
    <t>Kutschaty</t>
  </si>
  <si>
    <t>Stinka</t>
  </si>
  <si>
    <t>André</t>
  </si>
  <si>
    <t>Hemer</t>
  </si>
  <si>
    <t>Blask</t>
  </si>
  <si>
    <t>Inge</t>
  </si>
  <si>
    <t>Oberstudienrat a.D.</t>
  </si>
  <si>
    <t>Ott</t>
  </si>
  <si>
    <t>Bekleidungstechnikerin/Schnittmacherin, Mitglied des Landtages</t>
  </si>
  <si>
    <t>Stock</t>
  </si>
  <si>
    <t>Ellen</t>
  </si>
  <si>
    <t>Durdu</t>
  </si>
  <si>
    <t>Tülay</t>
  </si>
  <si>
    <t>Dudas</t>
  </si>
  <si>
    <t>Gordan</t>
  </si>
  <si>
    <t>Andrieshen</t>
  </si>
  <si>
    <t>Moor</t>
  </si>
  <si>
    <t>Justus</t>
  </si>
  <si>
    <t>Bachelor of Laws</t>
  </si>
  <si>
    <t>Olpe</t>
  </si>
  <si>
    <t>Christin-Marie</t>
  </si>
  <si>
    <t>Cordes</t>
  </si>
  <si>
    <t>Frederick</t>
  </si>
  <si>
    <t>Müller-Witt</t>
  </si>
  <si>
    <t>Eschweiler</t>
  </si>
  <si>
    <t>Kämmerling</t>
  </si>
  <si>
    <t>Integrationskraft</t>
  </si>
  <si>
    <t>Meinhardt</t>
  </si>
  <si>
    <t>Sandy</t>
  </si>
  <si>
    <t>Gartenbauingenieur</t>
  </si>
  <si>
    <t>Sundermann</t>
  </si>
  <si>
    <t>Schulleiterin</t>
  </si>
  <si>
    <t>Gangelt</t>
  </si>
  <si>
    <t>Reh</t>
  </si>
  <si>
    <t>Weske</t>
  </si>
  <si>
    <t>Markus Herbert</t>
  </si>
  <si>
    <t>Pflegedienstleiterin</t>
  </si>
  <si>
    <t>Benadio</t>
  </si>
  <si>
    <t>Bibiane</t>
  </si>
  <si>
    <t>Vlotho</t>
  </si>
  <si>
    <t>Dahm</t>
  </si>
  <si>
    <t>Spanier-Oppermann</t>
  </si>
  <si>
    <t>Examinierter Krankenpfleger</t>
  </si>
  <si>
    <t>Molzberger</t>
  </si>
  <si>
    <t>Bernardo Adhemar</t>
  </si>
  <si>
    <t>Möhlenkamp</t>
  </si>
  <si>
    <t>Magdalena</t>
  </si>
  <si>
    <t>Obergerichtsvollzieher</t>
  </si>
  <si>
    <t>Arnsberg-Bruchhausen</t>
  </si>
  <si>
    <t>Wirtschaftspsychologin</t>
  </si>
  <si>
    <t>Beer</t>
  </si>
  <si>
    <t>Arno</t>
  </si>
  <si>
    <t>Sozialwissenschaftslehrerin</t>
  </si>
  <si>
    <t>Warburg</t>
  </si>
  <si>
    <t>Wieners</t>
  </si>
  <si>
    <t>Volljurist, Steuerfachangestellter</t>
  </si>
  <si>
    <t>Bad Münstereifel</t>
  </si>
  <si>
    <t>Waasem</t>
  </si>
  <si>
    <t>Thilo</t>
  </si>
  <si>
    <t>Rektorin im Schuldienst Land NRW</t>
  </si>
  <si>
    <t>Ihme</t>
  </si>
  <si>
    <t>Kommunikationswissenschaftlerin</t>
  </si>
  <si>
    <t>Büteführ</t>
  </si>
  <si>
    <t>Nadja</t>
  </si>
  <si>
    <t>Waldästl</t>
  </si>
  <si>
    <t>Denis</t>
  </si>
  <si>
    <t>Arbeitsvermittlerin - Mitglied des Landtages</t>
  </si>
  <si>
    <t>Dobbert</t>
  </si>
  <si>
    <t>Marina</t>
  </si>
  <si>
    <t>Werning</t>
  </si>
  <si>
    <t>Rechtsanwältin, Mitglied des Landtages</t>
  </si>
  <si>
    <t>Kapteinat</t>
  </si>
  <si>
    <t>Lisa-Kristin</t>
  </si>
  <si>
    <t>Aengenvoort</t>
  </si>
  <si>
    <t>Lars</t>
  </si>
  <si>
    <t>Eitorf</t>
  </si>
  <si>
    <t>Politikwissenschaftler, Mitglied des Landtages</t>
  </si>
  <si>
    <t>Maelzer</t>
  </si>
  <si>
    <t>Busche</t>
  </si>
  <si>
    <t>Filialleiter Sparkasse</t>
  </si>
  <si>
    <t>Behrens</t>
  </si>
  <si>
    <t>Gauselmann</t>
  </si>
  <si>
    <t>Josephine</t>
  </si>
  <si>
    <t>Ganzke</t>
  </si>
  <si>
    <t>Steinmann</t>
  </si>
  <si>
    <t>Rohmetzmeister</t>
  </si>
  <si>
    <t>Beelen</t>
  </si>
  <si>
    <t>Pomberg</t>
  </si>
  <si>
    <t>Stich</t>
  </si>
  <si>
    <t>Kirsten</t>
  </si>
  <si>
    <t>Yetim</t>
  </si>
  <si>
    <t>Ibrahim</t>
  </si>
  <si>
    <t>Studentin der Politikwissenschaften</t>
  </si>
  <si>
    <t>Verl</t>
  </si>
  <si>
    <t>Hasler</t>
  </si>
  <si>
    <t>Rachel</t>
  </si>
  <si>
    <t>Dobbelstein</t>
  </si>
  <si>
    <t>Gewerkschaftssekretärin</t>
  </si>
  <si>
    <t>Siebel</t>
  </si>
  <si>
    <t>Christin</t>
  </si>
  <si>
    <t>Brandschutzingenieur (M.Sc)</t>
  </si>
  <si>
    <t>Soest</t>
  </si>
  <si>
    <t>Heemann</t>
  </si>
  <si>
    <t>Logopädin</t>
  </si>
  <si>
    <t>Gosewinkel</t>
  </si>
  <si>
    <t>Lindlar</t>
  </si>
  <si>
    <t>Peping</t>
  </si>
  <si>
    <t>Thorben</t>
  </si>
  <si>
    <t>Gomes</t>
  </si>
  <si>
    <t>Stevens</t>
  </si>
  <si>
    <t>Dipl.-Sozialarbeiterin</t>
  </si>
  <si>
    <t>Butschkau</t>
  </si>
  <si>
    <t>Kamp-Linfort</t>
  </si>
  <si>
    <t>René</t>
  </si>
  <si>
    <t>Dipl.-Musikpädagogin</t>
  </si>
  <si>
    <t>Niederzier</t>
  </si>
  <si>
    <t>Schütten</t>
  </si>
  <si>
    <t>Ingrid</t>
  </si>
  <si>
    <t>Bankfachwirt, Immobilienberater</t>
  </si>
  <si>
    <t>Salzkotten</t>
  </si>
  <si>
    <t>Sprink</t>
  </si>
  <si>
    <t>Journalistin</t>
  </si>
  <si>
    <t>Gevelsberg</t>
  </si>
  <si>
    <t>Blumenthal</t>
  </si>
  <si>
    <t>Selbstständig (EDV Schwerpunkt Digitalisierung)</t>
  </si>
  <si>
    <t>Weber</t>
  </si>
  <si>
    <t>Engin</t>
  </si>
  <si>
    <t>Dilek</t>
  </si>
  <si>
    <t>Theologe</t>
  </si>
  <si>
    <t>Ricking</t>
  </si>
  <si>
    <t>Staatlich anerkannte Erzieherin, Mitglied des Landtages</t>
  </si>
  <si>
    <t>Würselen</t>
  </si>
  <si>
    <t>Voigt-Küppers</t>
  </si>
  <si>
    <t>CNC-Programmierer</t>
  </si>
  <si>
    <t>Samir</t>
  </si>
  <si>
    <t>Kavena</t>
  </si>
  <si>
    <t>Polizist - zurzeit Mitglied des Landtages</t>
  </si>
  <si>
    <t>Bialas</t>
  </si>
  <si>
    <t>Dipl.-Verwaltungswirtin, Mitglied des Landtages</t>
  </si>
  <si>
    <t>Kampmann</t>
  </si>
  <si>
    <t>Gabriel</t>
  </si>
  <si>
    <t>Lüders</t>
  </si>
  <si>
    <t>Rheine</t>
  </si>
  <si>
    <t>Bems</t>
  </si>
  <si>
    <t>Stadtoberinspektorin</t>
  </si>
  <si>
    <t>Maus</t>
  </si>
  <si>
    <t>Kollmann</t>
  </si>
  <si>
    <t>Weng</t>
  </si>
  <si>
    <t>Leiter Marketing &amp; Kommunikation</t>
  </si>
  <si>
    <t>Heiden</t>
  </si>
  <si>
    <t>Kemper</t>
  </si>
  <si>
    <t>Zahnärztin</t>
  </si>
  <si>
    <t>Koepke</t>
  </si>
  <si>
    <t>Ariane</t>
  </si>
  <si>
    <t>Geschäftsführer - zurzeit Mitglied des Landtages</t>
  </si>
  <si>
    <t>Bürokauffrau, Studentin</t>
  </si>
  <si>
    <t>Schlupkothen</t>
  </si>
  <si>
    <t>Leiter Customer Relations &amp; Networking</t>
  </si>
  <si>
    <t>Joisten</t>
  </si>
  <si>
    <t>Fraktionsassistentin</t>
  </si>
  <si>
    <t>Becker</t>
  </si>
  <si>
    <t>Löcker</t>
  </si>
  <si>
    <t>Blümel</t>
  </si>
  <si>
    <t>Sozialwissenschaftler</t>
  </si>
  <si>
    <t>Hartmann</t>
  </si>
  <si>
    <t>Bastian</t>
  </si>
  <si>
    <t>Gesamtschuldirektorin</t>
  </si>
  <si>
    <t>Burdag</t>
  </si>
  <si>
    <t>Cutter</t>
  </si>
  <si>
    <t>Stoltze</t>
  </si>
  <si>
    <t>Online-Marketing-Managerin</t>
  </si>
  <si>
    <t>Schmeltzer</t>
  </si>
  <si>
    <t>Dipl.-Theologin</t>
  </si>
  <si>
    <t>Fahrlehrer</t>
  </si>
  <si>
    <t>Akay</t>
  </si>
  <si>
    <t>Nesrettin</t>
  </si>
  <si>
    <t>Dipl.-Forstwirtin</t>
  </si>
  <si>
    <t>Löwenstein</t>
  </si>
  <si>
    <t>Göddertz</t>
  </si>
  <si>
    <t>Wallraff</t>
  </si>
  <si>
    <t>Watermeier</t>
  </si>
  <si>
    <t>Beraterin Organisationsentwicklung</t>
  </si>
  <si>
    <t>Kahle-Hausmann</t>
  </si>
  <si>
    <t>Yüksel</t>
  </si>
  <si>
    <t>Serdar</t>
  </si>
  <si>
    <t>Teschlade</t>
  </si>
  <si>
    <t>Baran</t>
  </si>
  <si>
    <t>Volkan</t>
  </si>
  <si>
    <t>Wissenschaftliche Referentin</t>
  </si>
  <si>
    <t>Echterhoff-Nikolidakis</t>
  </si>
  <si>
    <t>Schröder</t>
  </si>
  <si>
    <t>Altenpflegerin</t>
  </si>
  <si>
    <t>Wassenberg</t>
  </si>
  <si>
    <t>Simons</t>
  </si>
  <si>
    <t>Journalist, Mitglied des Landtages</t>
  </si>
  <si>
    <t>Beamtin Land NRW</t>
  </si>
  <si>
    <t>Kirsch</t>
  </si>
  <si>
    <t>Regierungsdirektor</t>
  </si>
  <si>
    <t>Schreiber</t>
  </si>
  <si>
    <t>Bongers</t>
  </si>
  <si>
    <t>Sonja</t>
  </si>
  <si>
    <t>Maaßen</t>
  </si>
  <si>
    <t>van den Hurk</t>
  </si>
  <si>
    <t>Koch</t>
  </si>
  <si>
    <t>Nasemann</t>
  </si>
  <si>
    <t>Sparkassenbetriebswirt</t>
  </si>
  <si>
    <t>Siegburg</t>
  </si>
  <si>
    <t>Angestellter/Niederlassungsleiter</t>
  </si>
  <si>
    <t>Voigtländer</t>
  </si>
  <si>
    <t>Roger</t>
  </si>
  <si>
    <t>Roth</t>
  </si>
  <si>
    <t>Dichant</t>
  </si>
  <si>
    <t>Stascheit</t>
  </si>
  <si>
    <t>Heilerziehungspfleger</t>
  </si>
  <si>
    <t>Morsbach</t>
  </si>
  <si>
    <t>Tobias</t>
  </si>
  <si>
    <t>Kraftwerksmeister</t>
  </si>
  <si>
    <t>Bohrmann</t>
  </si>
  <si>
    <t>Wesseling</t>
  </si>
  <si>
    <t>Odabasi</t>
  </si>
  <si>
    <t>Halil</t>
  </si>
  <si>
    <t>wissenschaftlicher Mitarbeiter</t>
  </si>
  <si>
    <t>Söyler</t>
  </si>
  <si>
    <t>Cüneyt</t>
  </si>
  <si>
    <t>Coumanns</t>
  </si>
  <si>
    <t>Korschenbroich</t>
  </si>
  <si>
    <t>Knuppertz</t>
  </si>
  <si>
    <t>Student der Politik- &amp; Rechtswissenschaften</t>
  </si>
  <si>
    <t>Schneidt</t>
  </si>
  <si>
    <t>Schuster</t>
  </si>
  <si>
    <t>Arzt</t>
  </si>
  <si>
    <t>Bakum</t>
  </si>
  <si>
    <t>Rodion</t>
  </si>
  <si>
    <t>Baer</t>
  </si>
  <si>
    <t>Wissenschaftlicher Mitarbeiter, Diplo-Pädagoge</t>
  </si>
  <si>
    <t>Obrok</t>
  </si>
  <si>
    <t>Gastronom</t>
  </si>
  <si>
    <t>Lemmer</t>
  </si>
  <si>
    <t>Volljurist, Vorstand</t>
  </si>
  <si>
    <t>Versmold</t>
  </si>
  <si>
    <t>Klute</t>
  </si>
  <si>
    <t>Zimkeit</t>
  </si>
  <si>
    <t>Sachbearbeiter</t>
  </si>
  <si>
    <t>Falszewski</t>
  </si>
  <si>
    <t>Benedikt</t>
  </si>
  <si>
    <t>Börner</t>
  </si>
  <si>
    <t>Koos</t>
  </si>
  <si>
    <t>Chirurg</t>
  </si>
  <si>
    <t>Hadid</t>
  </si>
  <si>
    <t>Mohamad Samer</t>
  </si>
  <si>
    <t>Leitende Angestellte</t>
  </si>
  <si>
    <t>Rose-Hallgrimson</t>
  </si>
  <si>
    <t>Nastassja</t>
  </si>
  <si>
    <t>Arslan</t>
  </si>
  <si>
    <t>Kübra</t>
  </si>
  <si>
    <t>El-Zein</t>
  </si>
  <si>
    <t>Omar</t>
  </si>
  <si>
    <t>Ikram</t>
  </si>
  <si>
    <t>Mohammad</t>
  </si>
  <si>
    <t>Xanten</t>
  </si>
  <si>
    <t>Dunker</t>
  </si>
  <si>
    <t>Manager</t>
  </si>
  <si>
    <t>Orfali</t>
  </si>
  <si>
    <t>Badr</t>
  </si>
  <si>
    <t>Orthopäde</t>
  </si>
  <si>
    <t>Rajab</t>
  </si>
  <si>
    <t>Muhanad</t>
  </si>
  <si>
    <t>Sarikaya</t>
  </si>
  <si>
    <t>Abdullah</t>
  </si>
  <si>
    <t>Sealiti</t>
  </si>
  <si>
    <t>Tarik</t>
  </si>
  <si>
    <t>Kommunalbeamter</t>
  </si>
  <si>
    <t>Iserlohhn</t>
  </si>
  <si>
    <t>Siethoff</t>
  </si>
  <si>
    <t>Remiszewski</t>
  </si>
  <si>
    <t>Nachhaltigkeits-Unternehmer</t>
  </si>
  <si>
    <t>Everding</t>
  </si>
  <si>
    <t>Möchengladbach</t>
  </si>
  <si>
    <t>Nitsch</t>
  </si>
  <si>
    <t>Corinna</t>
  </si>
  <si>
    <t>Leitender Angestellter</t>
  </si>
  <si>
    <t>Badura</t>
  </si>
  <si>
    <t>Hennef</t>
  </si>
  <si>
    <t>Scherer</t>
  </si>
  <si>
    <t>Strykala</t>
  </si>
  <si>
    <t>Landesangestellte</t>
  </si>
  <si>
    <t>Etgeton</t>
  </si>
  <si>
    <t>Berufskraftfahrer i. ÖPNV</t>
  </si>
  <si>
    <t>Stinder</t>
  </si>
  <si>
    <t>Erika</t>
  </si>
  <si>
    <t>Springsklee</t>
  </si>
  <si>
    <t>Freiberuflerin</t>
  </si>
  <si>
    <t>Dörner</t>
  </si>
  <si>
    <t>Entsorgungstechniker</t>
  </si>
  <si>
    <t>Wintzen</t>
  </si>
  <si>
    <t>Heidtmann</t>
  </si>
  <si>
    <t>Dipl.-Bauingenieur, Wirtschaftsingenieur</t>
  </si>
  <si>
    <t>Fleck</t>
  </si>
  <si>
    <t>Hausfrau</t>
  </si>
  <si>
    <t>Romczykowski</t>
  </si>
  <si>
    <t>Oberstleutnant a.D.</t>
  </si>
  <si>
    <t>Plantiko</t>
  </si>
  <si>
    <t>Claus</t>
  </si>
  <si>
    <t>Heizungsinstallateur</t>
  </si>
  <si>
    <t>Frick</t>
  </si>
  <si>
    <t>geprüfte Heilpraktikerin</t>
  </si>
  <si>
    <t>Schug</t>
  </si>
  <si>
    <t>Anita Katharina</t>
  </si>
  <si>
    <t>Konditor</t>
  </si>
  <si>
    <t>Ernst-Peter</t>
  </si>
  <si>
    <t>Nießer</t>
  </si>
  <si>
    <t>Gina</t>
  </si>
  <si>
    <t>Gudacker</t>
  </si>
  <si>
    <t>Duale Studentin</t>
  </si>
  <si>
    <t>Hovestadt</t>
  </si>
  <si>
    <t>Blümke</t>
  </si>
  <si>
    <t>Nancy</t>
  </si>
  <si>
    <t>Schubert</t>
  </si>
  <si>
    <t>Beschäftigte der Sozial-Betriebe Köln GmbH</t>
  </si>
  <si>
    <t>Loscheider</t>
  </si>
  <si>
    <t>Laura Claire</t>
  </si>
  <si>
    <t>Steimel</t>
  </si>
  <si>
    <t>Noltekuhlemann</t>
  </si>
  <si>
    <t>Frances</t>
  </si>
  <si>
    <t>Grewer</t>
  </si>
  <si>
    <t>Isabelle</t>
  </si>
  <si>
    <t>Notfallsanitäter</t>
  </si>
  <si>
    <t>Sanchez Copano</t>
  </si>
  <si>
    <t>Fabio</t>
  </si>
  <si>
    <t>Beraterin</t>
  </si>
  <si>
    <t>Ditscheid Uellendahl</t>
  </si>
  <si>
    <t>Janine</t>
  </si>
  <si>
    <t>Künstler</t>
  </si>
  <si>
    <t>Sontag</t>
  </si>
  <si>
    <t>Elena</t>
  </si>
  <si>
    <t>Scientific Support Specialist</t>
  </si>
  <si>
    <t>Pollet</t>
  </si>
  <si>
    <t>Browers</t>
  </si>
  <si>
    <t>Kocakoc</t>
  </si>
  <si>
    <t>Kerim</t>
  </si>
  <si>
    <t>Dualer Student</t>
  </si>
  <si>
    <t>Architektin</t>
  </si>
  <si>
    <t>Gerhardus</t>
  </si>
  <si>
    <t>Marianne</t>
  </si>
  <si>
    <t>Risikocontroller</t>
  </si>
  <si>
    <t>Rauch</t>
  </si>
  <si>
    <t>Kuom</t>
  </si>
  <si>
    <t>Scharpenberg</t>
  </si>
  <si>
    <t>Kammann</t>
  </si>
  <si>
    <t>Jacob</t>
  </si>
  <si>
    <t>Bork</t>
  </si>
  <si>
    <t>Malena</t>
  </si>
  <si>
    <t>Dipl.-Ing. Versorgungstechnik (FH)</t>
  </si>
  <si>
    <t>Bogoczek</t>
  </si>
  <si>
    <t>Berg</t>
  </si>
  <si>
    <t>Wirtschaftsjurist</t>
  </si>
  <si>
    <t>Woitzik</t>
  </si>
  <si>
    <t>Spediteur</t>
  </si>
  <si>
    <t>Erkes</t>
  </si>
  <si>
    <t>Versicherungskaufmann</t>
  </si>
  <si>
    <t>Horhäuser</t>
  </si>
  <si>
    <t>Bachelor of Engineering</t>
  </si>
  <si>
    <t>Straßenwärter</t>
  </si>
  <si>
    <t>Thönnißen</t>
  </si>
  <si>
    <t>Paulat</t>
  </si>
  <si>
    <t>Julian Hendrik</t>
  </si>
  <si>
    <t>Merijan Oliver</t>
  </si>
  <si>
    <t>Langen</t>
  </si>
  <si>
    <t>Goldschmied</t>
  </si>
  <si>
    <t>Monika</t>
  </si>
  <si>
    <t>Körbel</t>
  </si>
  <si>
    <t>Ingo</t>
  </si>
  <si>
    <t>LD</t>
  </si>
  <si>
    <t>Vossiek</t>
  </si>
  <si>
    <t>Gvozden</t>
  </si>
  <si>
    <t>Igor</t>
  </si>
  <si>
    <t>Zobel</t>
  </si>
  <si>
    <t>Kamps</t>
  </si>
  <si>
    <t>Edzard</t>
  </si>
  <si>
    <t>Nießen</t>
  </si>
  <si>
    <t>Upadek</t>
  </si>
  <si>
    <t>Kinderpfleger</t>
  </si>
  <si>
    <t>Stolberg</t>
  </si>
  <si>
    <t>Wölker</t>
  </si>
  <si>
    <t>Olga</t>
  </si>
  <si>
    <t>Winterich</t>
  </si>
  <si>
    <t>Darius</t>
  </si>
  <si>
    <t>Kabarettist</t>
  </si>
  <si>
    <t>Roetgen</t>
  </si>
  <si>
    <t>Hubert</t>
  </si>
  <si>
    <t>Lydia</t>
  </si>
  <si>
    <t>Pesch</t>
  </si>
  <si>
    <t>Franz</t>
  </si>
  <si>
    <t>Agraringenieurin</t>
  </si>
  <si>
    <t>Krämer</t>
  </si>
  <si>
    <t>Anne</t>
  </si>
  <si>
    <t>Oberstudienrat</t>
  </si>
  <si>
    <t>Einzelbewerber/-in 1</t>
  </si>
  <si>
    <t>Balta</t>
  </si>
  <si>
    <t>Ekrem</t>
  </si>
  <si>
    <t>Lehrbeauftragter</t>
  </si>
  <si>
    <t>Özdemir</t>
  </si>
  <si>
    <t>Avdi</t>
  </si>
  <si>
    <t>Ruzdija</t>
  </si>
  <si>
    <t>Stadtarbeiter</t>
  </si>
  <si>
    <t>Gonska</t>
  </si>
  <si>
    <t>grad. Verwaltungswirt</t>
  </si>
  <si>
    <t>Singer</t>
  </si>
  <si>
    <t>Knuth</t>
  </si>
  <si>
    <t>Ilhan</t>
  </si>
  <si>
    <t>Jeschke</t>
  </si>
  <si>
    <t>Friedrich</t>
  </si>
  <si>
    <t>Raatz</t>
  </si>
  <si>
    <t>Papel</t>
  </si>
  <si>
    <t>Jungnischke</t>
  </si>
  <si>
    <t>Datenschutzbeauftragter</t>
  </si>
  <si>
    <t>Held</t>
  </si>
  <si>
    <t>Spicale</t>
  </si>
  <si>
    <t>Milios</t>
  </si>
  <si>
    <t>Ioannis</t>
  </si>
  <si>
    <t>Immunologe</t>
  </si>
  <si>
    <t>Bauer-Jazayeri</t>
  </si>
  <si>
    <t>Kall</t>
  </si>
  <si>
    <t>Poll</t>
  </si>
  <si>
    <t>Bell</t>
  </si>
  <si>
    <t>Limberg</t>
  </si>
  <si>
    <t>Tabakman</t>
  </si>
  <si>
    <t>Übach-Palenberg</t>
  </si>
  <si>
    <t>Winkowski</t>
  </si>
  <si>
    <t>Dipl. Chemiker</t>
  </si>
  <si>
    <t>Waldfeucht</t>
  </si>
  <si>
    <t>Hülsen</t>
  </si>
  <si>
    <t>Aretz</t>
  </si>
  <si>
    <t>Spenrath</t>
  </si>
  <si>
    <t>Elektriker</t>
  </si>
  <si>
    <t>Staeck</t>
  </si>
  <si>
    <t>Manuel</t>
  </si>
  <si>
    <t>Frings</t>
  </si>
  <si>
    <t>Heinrich-Josef</t>
  </si>
  <si>
    <t>Mank</t>
  </si>
  <si>
    <t>Essler</t>
  </si>
  <si>
    <t>Dipl.-Ingenieurin</t>
  </si>
  <si>
    <t>Mörsch</t>
  </si>
  <si>
    <t>Mihaela</t>
  </si>
  <si>
    <t>Dipl.-Informatiker</t>
  </si>
  <si>
    <t>Ollech</t>
  </si>
  <si>
    <t>Doktorand</t>
  </si>
  <si>
    <t>Sauerwein</t>
  </si>
  <si>
    <t>Fynn Sören</t>
  </si>
  <si>
    <t>Dr. Agronomiae, Mitglied des Landtages</t>
  </si>
  <si>
    <t>Kreuzau</t>
  </si>
  <si>
    <t>Nolten</t>
  </si>
  <si>
    <t>Wallbaum</t>
  </si>
  <si>
    <t>Technischer Angestellter</t>
  </si>
  <si>
    <t>UNABHÄNGIGE</t>
  </si>
  <si>
    <t>Helmer</t>
  </si>
  <si>
    <t>Leitterstorf</t>
  </si>
  <si>
    <t>Luca</t>
  </si>
  <si>
    <t>Brommer</t>
  </si>
  <si>
    <t>Bürokraft</t>
  </si>
  <si>
    <t>Weißenborn</t>
  </si>
  <si>
    <t>Hans Christopher</t>
  </si>
  <si>
    <t>Hochschuldozent</t>
  </si>
  <si>
    <t>Olivier</t>
  </si>
  <si>
    <t>Selbstständiger Unternehmer</t>
  </si>
  <si>
    <t>Ferdinand</t>
  </si>
  <si>
    <t>Heribert</t>
  </si>
  <si>
    <t>Petelkau</t>
  </si>
  <si>
    <t>Fotografin und Mediengestalterin</t>
  </si>
  <si>
    <t>Eichler</t>
  </si>
  <si>
    <t>Wirtschaftsberaterin</t>
  </si>
  <si>
    <t>Gerlach</t>
  </si>
  <si>
    <t>Lisa Hanna</t>
  </si>
  <si>
    <t>Cremer</t>
  </si>
  <si>
    <t>Christer</t>
  </si>
  <si>
    <t>Köhler Pinzón</t>
  </si>
  <si>
    <t>Pott</t>
  </si>
  <si>
    <t>Dipl.-Ingenieur</t>
  </si>
  <si>
    <t>Pawlik</t>
  </si>
  <si>
    <t>Degmayr</t>
  </si>
  <si>
    <t>Behindertenpädagogin</t>
  </si>
  <si>
    <t>ÖkoLinX</t>
  </si>
  <si>
    <t>Capitain</t>
  </si>
  <si>
    <t>Einzelunternehmer (Fachschulungen, Vermittlung)</t>
  </si>
  <si>
    <t>Juchem</t>
  </si>
  <si>
    <t>Schwerd</t>
  </si>
  <si>
    <t>Janine Anika</t>
  </si>
  <si>
    <t>Maschinenbauingenieur, Lehrer, Jobcoach</t>
  </si>
  <si>
    <t>Wördenweber</t>
  </si>
  <si>
    <t>Manager Tax</t>
  </si>
  <si>
    <t>Boemer-Boutiti</t>
  </si>
  <si>
    <t>Nadia</t>
  </si>
  <si>
    <t>Türe</t>
  </si>
  <si>
    <t>Staatlich geprüfte Sozialsekretärin</t>
  </si>
  <si>
    <t>Eisfeld</t>
  </si>
  <si>
    <t>Madeleine</t>
  </si>
  <si>
    <t>Fraktionsgeschäftsführer</t>
  </si>
  <si>
    <t>Baron von Kruedener</t>
  </si>
  <si>
    <t>Aaron</t>
  </si>
  <si>
    <t>Dualer Student Klinische Pflege</t>
  </si>
  <si>
    <t>Schuth</t>
  </si>
  <si>
    <t>Unternehmensentwickler</t>
  </si>
  <si>
    <t>Boyens</t>
  </si>
  <si>
    <t>Tellerwäscher</t>
  </si>
  <si>
    <t>Przybylski</t>
  </si>
  <si>
    <t>Martin Josef</t>
  </si>
  <si>
    <t>Höchtl</t>
  </si>
  <si>
    <t>Wolff</t>
  </si>
  <si>
    <t>Tontechniker</t>
  </si>
  <si>
    <t>Gümüs</t>
  </si>
  <si>
    <t>Attila</t>
  </si>
  <si>
    <t>Altefrohne</t>
  </si>
  <si>
    <t>Andreas Bernd Maria</t>
  </si>
  <si>
    <t>Volkmar</t>
  </si>
  <si>
    <t>Siegert</t>
  </si>
  <si>
    <t>Beowulf</t>
  </si>
  <si>
    <t>Weigand</t>
  </si>
  <si>
    <t>Serviceassistentin</t>
  </si>
  <si>
    <t>Petzold</t>
  </si>
  <si>
    <t>Frauke</t>
  </si>
  <si>
    <t>Rees</t>
  </si>
  <si>
    <t>Chemielaborantin</t>
  </si>
  <si>
    <t>Rohde</t>
  </si>
  <si>
    <t>Elvira</t>
  </si>
  <si>
    <t>Diplomvolkswirt</t>
  </si>
  <si>
    <t>Feller</t>
  </si>
  <si>
    <t>Santillán</t>
  </si>
  <si>
    <t>Tomás M.</t>
  </si>
  <si>
    <t>Bürokaufmann</t>
  </si>
  <si>
    <t>Galow</t>
  </si>
  <si>
    <t>Pugnaghi</t>
  </si>
  <si>
    <t>Wiehl</t>
  </si>
  <si>
    <t>Wegner</t>
  </si>
  <si>
    <t>Marko</t>
  </si>
  <si>
    <t>Wittfeld</t>
  </si>
  <si>
    <t>Söhnchen</t>
  </si>
  <si>
    <t>Uwe</t>
  </si>
  <si>
    <t>Sozialversicherungsangestellte i.R.</t>
  </si>
  <si>
    <t>Valentin</t>
  </si>
  <si>
    <t>Selbständiger Projektingenieur</t>
  </si>
  <si>
    <t>von den Bergen</t>
  </si>
  <si>
    <t>Leitender Angestellter (Prokurist), Mitglied des Landtags</t>
  </si>
  <si>
    <t>Ruppichteroth</t>
  </si>
  <si>
    <t>Franken</t>
  </si>
  <si>
    <t>Björn</t>
  </si>
  <si>
    <t>Sozial-Pädagogin</t>
  </si>
  <si>
    <t>Serwaty</t>
  </si>
  <si>
    <t>Eisenbahner im Betriebsdienst</t>
  </si>
  <si>
    <t>Neunkirchen-Seelscheid</t>
  </si>
  <si>
    <t>Klingenstein</t>
  </si>
  <si>
    <t>Bornhövd</t>
  </si>
  <si>
    <t>Staatlich geprüfter Musikschullehrer</t>
  </si>
  <si>
    <t>MENSCHLICHE WELT</t>
  </si>
  <si>
    <t>Reschke</t>
  </si>
  <si>
    <t>Achim</t>
  </si>
  <si>
    <t>Servicekraft</t>
  </si>
  <si>
    <t>Rinck</t>
  </si>
  <si>
    <t>Selbständiger Kaufmann</t>
  </si>
  <si>
    <t>Overath</t>
  </si>
  <si>
    <t>Anno</t>
  </si>
  <si>
    <t>Autor</t>
  </si>
  <si>
    <t>Königswinter</t>
  </si>
  <si>
    <t>Reichardt</t>
  </si>
  <si>
    <t>Versicherungsfachmann</t>
  </si>
  <si>
    <t>Kohlmorgen</t>
  </si>
  <si>
    <t>Jan-Hendrik</t>
  </si>
  <si>
    <t>Lerntherapeut</t>
  </si>
  <si>
    <t>Hörster</t>
  </si>
  <si>
    <t>Heinz-Jürgen</t>
  </si>
  <si>
    <t>Rheinbach</t>
  </si>
  <si>
    <t>Heintze</t>
  </si>
  <si>
    <t>Armin</t>
  </si>
  <si>
    <t>Rechtsanwalt, Mitglied des Landtags</t>
  </si>
  <si>
    <t>Krauß</t>
  </si>
  <si>
    <t>Gebäudereinigerin</t>
  </si>
  <si>
    <t>Lafazanis</t>
  </si>
  <si>
    <t>Wissenschaftler</t>
  </si>
  <si>
    <t>Kuhn</t>
  </si>
  <si>
    <t>Arnd</t>
  </si>
  <si>
    <t>Moses</t>
  </si>
  <si>
    <t>Gert</t>
  </si>
  <si>
    <t>Verwaltungsfachangestellter</t>
  </si>
  <si>
    <t>Shaikh</t>
  </si>
  <si>
    <t>Kashif</t>
  </si>
  <si>
    <t>Schülerin</t>
  </si>
  <si>
    <t>Heinemann</t>
  </si>
  <si>
    <t>Kruse</t>
  </si>
  <si>
    <t>Filialleiter im Einzelhandel</t>
  </si>
  <si>
    <t>Huwer</t>
  </si>
  <si>
    <t>Mylonas</t>
  </si>
  <si>
    <t>Marios</t>
  </si>
  <si>
    <t>Langel</t>
  </si>
  <si>
    <t>Schuck</t>
  </si>
  <si>
    <t>Professor an einer Kunsthochschule</t>
  </si>
  <si>
    <t>Neuhoff</t>
  </si>
  <si>
    <t>Raußendorf</t>
  </si>
  <si>
    <t>Hanno</t>
  </si>
  <si>
    <t>Fenja</t>
  </si>
  <si>
    <t>Poltrock-Herder</t>
  </si>
  <si>
    <t>Ulbrich</t>
  </si>
  <si>
    <t>Polizeioberrat a.D., Mitglied des Landtages</t>
  </si>
  <si>
    <t>Katzidis</t>
  </si>
  <si>
    <t>Christos</t>
  </si>
  <si>
    <t>Wirths</t>
  </si>
  <si>
    <t>Schenkel</t>
  </si>
  <si>
    <t>Kfm. Groß-/Außenhandel</t>
  </si>
  <si>
    <t>Dominique</t>
  </si>
  <si>
    <t>Doktorantin</t>
  </si>
  <si>
    <t>Köse</t>
  </si>
  <si>
    <t>Emel</t>
  </si>
  <si>
    <t>Werkstattlehrer</t>
  </si>
  <si>
    <t>Zawierucha</t>
  </si>
  <si>
    <t>Industriemeister Chemie</t>
  </si>
  <si>
    <t>Brüne</t>
  </si>
  <si>
    <t>Dominic</t>
  </si>
  <si>
    <t>Liedtke-Bentlage</t>
  </si>
  <si>
    <t>Politologe</t>
  </si>
  <si>
    <t>Merkel</t>
  </si>
  <si>
    <t>Entian</t>
  </si>
  <si>
    <t>Gas- Wasserinstallateur Meisterin</t>
  </si>
  <si>
    <t>Hammann</t>
  </si>
  <si>
    <t>Trachte</t>
  </si>
  <si>
    <t>Schulz</t>
  </si>
  <si>
    <t>Böhmler</t>
  </si>
  <si>
    <t>Wecker</t>
  </si>
  <si>
    <t>Jannis</t>
  </si>
  <si>
    <t>Feist</t>
  </si>
  <si>
    <t>Otto</t>
  </si>
  <si>
    <t>Verwaltungswirtin</t>
  </si>
  <si>
    <t>Bremes</t>
  </si>
  <si>
    <t>Staatlich geprüfter. Bautechniker, Maurer</t>
  </si>
  <si>
    <t>Kühne</t>
  </si>
  <si>
    <t>Volker</t>
  </si>
  <si>
    <t>Vaeckenstedt</t>
  </si>
  <si>
    <t>Silvia Ingrid</t>
  </si>
  <si>
    <t>Dipl.-Pädagoge</t>
  </si>
  <si>
    <t>Hans Christoph</t>
  </si>
  <si>
    <t>Maschinenbauingenieur</t>
  </si>
  <si>
    <t>Wendel</t>
  </si>
  <si>
    <t>IT-Systemelektroniker</t>
  </si>
  <si>
    <t>Marre</t>
  </si>
  <si>
    <t>Nicolai</t>
  </si>
  <si>
    <t>Heinz</t>
  </si>
  <si>
    <t>Sencan</t>
  </si>
  <si>
    <t>Mehmet</t>
  </si>
  <si>
    <t>Software Entwickler</t>
  </si>
  <si>
    <t>Montkowski</t>
  </si>
  <si>
    <t>Busfahrer</t>
  </si>
  <si>
    <t>Nixdorf</t>
  </si>
  <si>
    <t>Referendarin</t>
  </si>
  <si>
    <t>Meisen</t>
  </si>
  <si>
    <t>Natalie</t>
  </si>
  <si>
    <t>Gastronom im Familienbetrieb</t>
  </si>
  <si>
    <t>Klimczak</t>
  </si>
  <si>
    <t>Fraktionsgeschäftsführerin</t>
  </si>
  <si>
    <t>Burg</t>
  </si>
  <si>
    <t>Online-Redakteurin</t>
  </si>
  <si>
    <t>Meier</t>
  </si>
  <si>
    <t>Ute</t>
  </si>
  <si>
    <t>Ehrentraut</t>
  </si>
  <si>
    <t>Bündnis C</t>
  </si>
  <si>
    <t>Stubbe</t>
  </si>
  <si>
    <t>Metallarbeiter</t>
  </si>
  <si>
    <t>Dotten</t>
  </si>
  <si>
    <t>Horst</t>
  </si>
  <si>
    <t>Chemikerin</t>
  </si>
  <si>
    <t>Kanschat</t>
  </si>
  <si>
    <t>Esther</t>
  </si>
  <si>
    <t>Elektrotechnikermeister</t>
  </si>
  <si>
    <t>Schwarz</t>
  </si>
  <si>
    <t>Marco Paul</t>
  </si>
  <si>
    <t>Betreuungspädagoge</t>
  </si>
  <si>
    <t>Nowitzki</t>
  </si>
  <si>
    <t>Marcel Dieter</t>
  </si>
  <si>
    <t>Entstördisponentin</t>
  </si>
  <si>
    <t>Knappmeyer</t>
  </si>
  <si>
    <t>Industrieelektroniker</t>
  </si>
  <si>
    <t>Straif</t>
  </si>
  <si>
    <t>Radloff</t>
  </si>
  <si>
    <t>Aline</t>
  </si>
  <si>
    <t>Dax</t>
  </si>
  <si>
    <t>Jörres</t>
  </si>
  <si>
    <t>Wolf-Rüdiger</t>
  </si>
  <si>
    <t>Informatik-Studentin</t>
  </si>
  <si>
    <t>Traeger</t>
  </si>
  <si>
    <t>Lungenfachärztin</t>
  </si>
  <si>
    <t>Eberhard-Forschner</t>
  </si>
  <si>
    <t>Salinger</t>
  </si>
  <si>
    <t>selbständige Tourismusberaterin</t>
  </si>
  <si>
    <t>Marmulla</t>
  </si>
  <si>
    <t>Julia Susanne</t>
  </si>
  <si>
    <t>Dipl.-Volkswirt</t>
  </si>
  <si>
    <t>Winfried</t>
  </si>
  <si>
    <t>Controllerin</t>
  </si>
  <si>
    <t>Curtius</t>
  </si>
  <si>
    <t>Rausch</t>
  </si>
  <si>
    <t>vom Dorff</t>
  </si>
  <si>
    <t>Falk</t>
  </si>
  <si>
    <t>Heilpraktiker</t>
  </si>
  <si>
    <t>Marzinowski</t>
  </si>
  <si>
    <t>Benary</t>
  </si>
  <si>
    <t>Susanne Elisabeth</t>
  </si>
  <si>
    <t>Vorstandsfahrer</t>
  </si>
  <si>
    <t>Hrdy</t>
  </si>
  <si>
    <t>Rogel-Obermann</t>
  </si>
  <si>
    <t>Fachkrankenpfleger</t>
  </si>
  <si>
    <t>Schnabel</t>
  </si>
  <si>
    <t>Energieelektroniker</t>
  </si>
  <si>
    <t>Eickermann</t>
  </si>
  <si>
    <t>IT-Berater für Digitalisierung</t>
  </si>
  <si>
    <t>Hellmann</t>
  </si>
  <si>
    <t>Simon Hagen</t>
  </si>
  <si>
    <t>Temp</t>
  </si>
  <si>
    <t>Heilpraktikerin</t>
  </si>
  <si>
    <t>Holloway</t>
  </si>
  <si>
    <t>Managerin für Zoll und Exportkontrolle</t>
  </si>
  <si>
    <t>Löffler-Das</t>
  </si>
  <si>
    <t>Berufskraftfahrer</t>
  </si>
  <si>
    <t>Bayram</t>
  </si>
  <si>
    <t>Teyfik</t>
  </si>
  <si>
    <t>Tischler</t>
  </si>
  <si>
    <t>Schmid</t>
  </si>
  <si>
    <t>Schlosser (in Rente)</t>
  </si>
  <si>
    <t>Grupp</t>
  </si>
  <si>
    <t>Wissenschaftlicher Referent</t>
  </si>
  <si>
    <t>Mayer-Steudte</t>
  </si>
  <si>
    <t>Hagemes</t>
  </si>
  <si>
    <t>Arbeiter</t>
  </si>
  <si>
    <t>Javaid</t>
  </si>
  <si>
    <t>Sajjad</t>
  </si>
  <si>
    <t>Pharmareferent</t>
  </si>
  <si>
    <t>Hans-Günther</t>
  </si>
  <si>
    <t>Selbständiger IT Berater</t>
  </si>
  <si>
    <t>Zander</t>
  </si>
  <si>
    <t>Merkens</t>
  </si>
  <si>
    <t>Wessels</t>
  </si>
  <si>
    <t>Schultz</t>
  </si>
  <si>
    <t>Zabci</t>
  </si>
  <si>
    <t>Ulas Sazi</t>
  </si>
  <si>
    <t>Immel</t>
  </si>
  <si>
    <t>Wirtz</t>
  </si>
  <si>
    <t>Kommissioniererin</t>
  </si>
  <si>
    <t>Fiebig</t>
  </si>
  <si>
    <t>Pfeiffer</t>
  </si>
  <si>
    <t>Industriekauffrau</t>
  </si>
  <si>
    <t>Schwalmtal</t>
  </si>
  <si>
    <t>Zerner-Brodersen</t>
  </si>
  <si>
    <t>Link</t>
  </si>
  <si>
    <t>Brandmeister</t>
  </si>
  <si>
    <t>Peerebooms</t>
  </si>
  <si>
    <t>van Helden</t>
  </si>
  <si>
    <t>Jana</t>
  </si>
  <si>
    <t>Referent für digitale Prozesse</t>
  </si>
  <si>
    <t>Britsch</t>
  </si>
  <si>
    <t>Sapienza</t>
  </si>
  <si>
    <t>Lucas Salvatore</t>
  </si>
  <si>
    <t>Anwendungsentwickler</t>
  </si>
  <si>
    <t>Elbers</t>
  </si>
  <si>
    <t>Supervisor</t>
  </si>
  <si>
    <t>Hayduk</t>
  </si>
  <si>
    <t>Rheurdt</t>
  </si>
  <si>
    <t>Reiß</t>
  </si>
  <si>
    <t>Wirtschaftsförderer</t>
  </si>
  <si>
    <t>van Stephoudt</t>
  </si>
  <si>
    <t>Lucas</t>
  </si>
  <si>
    <t>Emmerich am Rhein</t>
  </si>
  <si>
    <t>Hesseling</t>
  </si>
  <si>
    <t>Kempkes</t>
  </si>
  <si>
    <t>Lühr</t>
  </si>
  <si>
    <t>Axt</t>
  </si>
  <si>
    <t>Datenschutzbeauftragte</t>
  </si>
  <si>
    <t>Piechatzek</t>
  </si>
  <si>
    <t>Jurastudentin</t>
  </si>
  <si>
    <t>Rompaey</t>
  </si>
  <si>
    <t>Ann-Katrin</t>
  </si>
  <si>
    <t>van Meegeren</t>
  </si>
  <si>
    <t>Freier Künstler u. Publizist</t>
  </si>
  <si>
    <t>Cengiz</t>
  </si>
  <si>
    <t>Renan</t>
  </si>
  <si>
    <t>Dipl. Ingenieur</t>
  </si>
  <si>
    <t>Reiff</t>
  </si>
  <si>
    <t>Awater</t>
  </si>
  <si>
    <t>Selbst. Versicherungskaufmann</t>
  </si>
  <si>
    <t>Raumann</t>
  </si>
  <si>
    <t>Veranstaltungskaufmann</t>
  </si>
  <si>
    <t>Wesel</t>
  </si>
  <si>
    <t>Hilmar</t>
  </si>
  <si>
    <t>Verwaltungsbeamter</t>
  </si>
  <si>
    <t>Schoierer</t>
  </si>
  <si>
    <t>Kleinsteinberg</t>
  </si>
  <si>
    <t>Nadine</t>
  </si>
  <si>
    <t>Langenbrink</t>
  </si>
  <si>
    <t>Elke Christiane</t>
  </si>
  <si>
    <t>Fernmeldehandwerker</t>
  </si>
  <si>
    <t>Verkennis</t>
  </si>
  <si>
    <t>Rieger</t>
  </si>
  <si>
    <t>Renatus</t>
  </si>
  <si>
    <t>Chemikant</t>
  </si>
  <si>
    <t>Özer</t>
  </si>
  <si>
    <t>Hasan</t>
  </si>
  <si>
    <t>Hundetrainerin</t>
  </si>
  <si>
    <t>Zaitz</t>
  </si>
  <si>
    <t>Projektkoordinatorin</t>
  </si>
  <si>
    <t>Gisela</t>
  </si>
  <si>
    <t>Examinierte Gesundheits- und Krankenpflegerin</t>
  </si>
  <si>
    <t>Dennisen</t>
  </si>
  <si>
    <t>Nicola</t>
  </si>
  <si>
    <t>Übersetzerin für Leichte Sprachen</t>
  </si>
  <si>
    <t>Bieker</t>
  </si>
  <si>
    <t>Bonitz</t>
  </si>
  <si>
    <t>Roman</t>
  </si>
  <si>
    <t>Betriebswirtin VWA, Datenschutz-Auditorin</t>
  </si>
  <si>
    <t>Söntgerath</t>
  </si>
  <si>
    <t>Helen</t>
  </si>
  <si>
    <t>Verwaltungswirt</t>
  </si>
  <si>
    <t>Kannewischer</t>
  </si>
  <si>
    <t>Offizier</t>
  </si>
  <si>
    <t>Kocak</t>
  </si>
  <si>
    <t>Eren</t>
  </si>
  <si>
    <t>Bittel</t>
  </si>
  <si>
    <t>Dehnen</t>
  </si>
  <si>
    <t>Posny</t>
  </si>
  <si>
    <t>Anton</t>
  </si>
  <si>
    <t>Facharzt für Radiologie</t>
  </si>
  <si>
    <t>Lessau</t>
  </si>
  <si>
    <t>Wolfgang Siegfried</t>
  </si>
  <si>
    <t>Scheffler</t>
  </si>
  <si>
    <t>Webdesigner</t>
  </si>
  <si>
    <t>Preker-Frank</t>
  </si>
  <si>
    <t>Andreas Kay</t>
  </si>
  <si>
    <t>Masseurin, Podologin</t>
  </si>
  <si>
    <t>Akademie Direktor</t>
  </si>
  <si>
    <t>Palta</t>
  </si>
  <si>
    <t>Tuncay</t>
  </si>
  <si>
    <t>Soldat</t>
  </si>
  <si>
    <t>Einzelbewerber/-in 2</t>
  </si>
  <si>
    <t>Dregenus</t>
  </si>
  <si>
    <t>Dirk Herbert Theodor</t>
  </si>
  <si>
    <t>Persönliche Referentin Mitglied des Landtages</t>
  </si>
  <si>
    <t>Rose</t>
  </si>
  <si>
    <t>Kathrin Rosa</t>
  </si>
  <si>
    <t>Stockert</t>
  </si>
  <si>
    <t>Hannes</t>
  </si>
  <si>
    <t>Steiger</t>
  </si>
  <si>
    <t>Reil</t>
  </si>
  <si>
    <t>Giesecke</t>
  </si>
  <si>
    <t>Hülshorst</t>
  </si>
  <si>
    <t>Aufmaßtechniker</t>
  </si>
  <si>
    <t>Solga</t>
  </si>
  <si>
    <t>Spitzer-Pachel</t>
  </si>
  <si>
    <t>Elektrikerin</t>
  </si>
  <si>
    <t>Urbat</t>
  </si>
  <si>
    <t>Miriam</t>
  </si>
  <si>
    <t>Pflegehelfer</t>
  </si>
  <si>
    <t>Snegur</t>
  </si>
  <si>
    <t>Feuerwehrbeamter</t>
  </si>
  <si>
    <t>Suthor</t>
  </si>
  <si>
    <t>Techn. Angestellter</t>
  </si>
  <si>
    <t>Hähnel</t>
  </si>
  <si>
    <t>Medienkaufmann</t>
  </si>
  <si>
    <t>Grüger</t>
  </si>
  <si>
    <t>Verlagsmitarbeiterin</t>
  </si>
  <si>
    <t>Giesler</t>
  </si>
  <si>
    <t>Margarethe</t>
  </si>
  <si>
    <t>Brecklinghaus</t>
  </si>
  <si>
    <t>Logistiker</t>
  </si>
  <si>
    <t>Konrad</t>
  </si>
  <si>
    <t>Kocher</t>
  </si>
  <si>
    <t>Anwalt- und Notarfachkraft</t>
  </si>
  <si>
    <t>Staatlich geprüfter Erzieher</t>
  </si>
  <si>
    <t>Bamler</t>
  </si>
  <si>
    <t>Wickern</t>
  </si>
  <si>
    <t>Schützek</t>
  </si>
  <si>
    <t>Kohn</t>
  </si>
  <si>
    <t>IT-Dozent</t>
  </si>
  <si>
    <t>Schroer</t>
  </si>
  <si>
    <t>Reiseverkehrskaufmann</t>
  </si>
  <si>
    <t>Grün</t>
  </si>
  <si>
    <t>Elektroniker</t>
  </si>
  <si>
    <t>Dumberger</t>
  </si>
  <si>
    <t>Hartenberger</t>
  </si>
  <si>
    <t>Raffaela</t>
  </si>
  <si>
    <t>Fuldner-Kirchner</t>
  </si>
  <si>
    <t>Kuster</t>
  </si>
  <si>
    <t>Hauke</t>
  </si>
  <si>
    <t>Klementz</t>
  </si>
  <si>
    <t>Angelina</t>
  </si>
  <si>
    <t>Handwerksmeister</t>
  </si>
  <si>
    <t>Toplak</t>
  </si>
  <si>
    <t>Fred</t>
  </si>
  <si>
    <t>Sternhofer</t>
  </si>
  <si>
    <t>Hilbrand</t>
  </si>
  <si>
    <t>Florian-Massimo</t>
  </si>
  <si>
    <t>Seth</t>
  </si>
  <si>
    <t>Hofstätter</t>
  </si>
  <si>
    <t>Hans-Jürgen</t>
  </si>
  <si>
    <t>Kaufmann im Einzelhandel</t>
  </si>
  <si>
    <t>Großer</t>
  </si>
  <si>
    <t>Verwaltungsbeamter a. D.</t>
  </si>
  <si>
    <t>Rikowski</t>
  </si>
  <si>
    <t>Friedhelm</t>
  </si>
  <si>
    <t>Sachverständiger für Brandschutz</t>
  </si>
  <si>
    <t>Euler</t>
  </si>
  <si>
    <t>Zill</t>
  </si>
  <si>
    <t>Erzieher in Ausbildung</t>
  </si>
  <si>
    <t>Selter</t>
  </si>
  <si>
    <t>Perlik</t>
  </si>
  <si>
    <t>Regierungsbeschäftigter</t>
  </si>
  <si>
    <t>Bastek</t>
  </si>
  <si>
    <t>Kraftfahrer</t>
  </si>
  <si>
    <t>Bauer</t>
  </si>
  <si>
    <t>Blocks</t>
  </si>
  <si>
    <t>Schlosser</t>
  </si>
  <si>
    <t>Hidde</t>
  </si>
  <si>
    <t>Musiker</t>
  </si>
  <si>
    <t>Gutsche</t>
  </si>
  <si>
    <t>Medienherstellerin</t>
  </si>
  <si>
    <t>Kersken</t>
  </si>
  <si>
    <t>Bärbel</t>
  </si>
  <si>
    <t>Finke</t>
  </si>
  <si>
    <t>Landwirt</t>
  </si>
  <si>
    <t>Rülfing</t>
  </si>
  <si>
    <t>Heinrich Josef</t>
  </si>
  <si>
    <t>Mitglied des Landtags</t>
  </si>
  <si>
    <t>Heek</t>
  </si>
  <si>
    <t>Wermer</t>
  </si>
  <si>
    <t>Finanzbeamter</t>
  </si>
  <si>
    <t>Kernebeck</t>
  </si>
  <si>
    <t>Sergej</t>
  </si>
  <si>
    <t>Kommunikationsberater</t>
  </si>
  <si>
    <t>Steiner</t>
  </si>
  <si>
    <t>Mack</t>
  </si>
  <si>
    <t>Korth</t>
  </si>
  <si>
    <t>Mitarbeiter im Baumarkt</t>
  </si>
  <si>
    <t>Raesfeld</t>
  </si>
  <si>
    <t>Butteweg</t>
  </si>
  <si>
    <t>Havixbeck</t>
  </si>
  <si>
    <t>Hageneier</t>
  </si>
  <si>
    <t>Ascheberg</t>
  </si>
  <si>
    <t>Panske</t>
  </si>
  <si>
    <t>Stegemann</t>
  </si>
  <si>
    <t>Pröbsting</t>
  </si>
  <si>
    <t>Staatlich geprüfte Landwirtin, Mitglied des Landtags NRW</t>
  </si>
  <si>
    <t>Schulze Föcking</t>
  </si>
  <si>
    <t>Altenberge</t>
  </si>
  <si>
    <t>Lammers</t>
  </si>
  <si>
    <t>Johan Gustav</t>
  </si>
  <si>
    <t>Wissenschaftlicher Mitarbeiter/ Referent</t>
  </si>
  <si>
    <t>Elixmann</t>
  </si>
  <si>
    <t>Journalistin, Mitglied des Landtags NRW</t>
  </si>
  <si>
    <t>Stullich</t>
  </si>
  <si>
    <t>Anlagenmechaniker für Sanitär-, Heizungs- und Klimatechnik</t>
  </si>
  <si>
    <t>Freund</t>
  </si>
  <si>
    <t>Naß</t>
  </si>
  <si>
    <t>Neuenkirchen</t>
  </si>
  <si>
    <t>Woltering</t>
  </si>
  <si>
    <t>Fremdsprachenkorrespondentin</t>
  </si>
  <si>
    <t>Ibbenbüren</t>
  </si>
  <si>
    <t>Lienkamp</t>
  </si>
  <si>
    <t>Dipl. Informatiker (TU)</t>
  </si>
  <si>
    <t>Birke</t>
  </si>
  <si>
    <t>Helmut Gerhard</t>
  </si>
  <si>
    <t>Rechtliche Betreuerin</t>
  </si>
  <si>
    <t>Wißmann</t>
  </si>
  <si>
    <t>Lara</t>
  </si>
  <si>
    <t>Privatier</t>
  </si>
  <si>
    <t>Mol</t>
  </si>
  <si>
    <t>Richard Frederek</t>
  </si>
  <si>
    <t>Pelster</t>
  </si>
  <si>
    <t>MSP</t>
  </si>
  <si>
    <t>Sicherheitskraft</t>
  </si>
  <si>
    <t>Pöhling</t>
  </si>
  <si>
    <t>Strack</t>
  </si>
  <si>
    <t>Joshua Samuel</t>
  </si>
  <si>
    <t>Hill</t>
  </si>
  <si>
    <t>Medical Scientific Liaison Manager</t>
  </si>
  <si>
    <t>Stölting</t>
  </si>
  <si>
    <t>Dreher</t>
  </si>
  <si>
    <t>Ennigerloh</t>
  </si>
  <si>
    <t>Kuttig</t>
  </si>
  <si>
    <t>Betriebswirt im Gesundheitswesen</t>
  </si>
  <si>
    <t>Hagemeier</t>
  </si>
  <si>
    <t>Siewert</t>
  </si>
  <si>
    <t>Buchhalter</t>
  </si>
  <si>
    <t>Schulte</t>
  </si>
  <si>
    <t>Karl Stephan</t>
  </si>
  <si>
    <t>Groh</t>
  </si>
  <si>
    <t>Dolmetscher/Übersetzer</t>
  </si>
  <si>
    <t>Janzen</t>
  </si>
  <si>
    <t>Dietrich</t>
  </si>
  <si>
    <t>Birtsch</t>
  </si>
  <si>
    <t>Sasse</t>
  </si>
  <si>
    <t>Pensionär</t>
  </si>
  <si>
    <t>Herford</t>
  </si>
  <si>
    <t>Sprenger</t>
  </si>
  <si>
    <t>Roland</t>
  </si>
  <si>
    <t>Sturm</t>
  </si>
  <si>
    <t>Drewitz</t>
  </si>
  <si>
    <t>Sarneckis</t>
  </si>
  <si>
    <t>Selina</t>
  </si>
  <si>
    <t>Joswig</t>
  </si>
  <si>
    <t>Céline</t>
  </si>
  <si>
    <t>Gas- und Wasserinstallateur</t>
  </si>
  <si>
    <t>Löhne</t>
  </si>
  <si>
    <t>Günay</t>
  </si>
  <si>
    <t>Seyhmus</t>
  </si>
  <si>
    <t>Küchenmeister</t>
  </si>
  <si>
    <t>Amling</t>
  </si>
  <si>
    <t>Pierre</t>
  </si>
  <si>
    <t>Amidzic</t>
  </si>
  <si>
    <t>Radisa</t>
  </si>
  <si>
    <t>Fraktionsreferent</t>
  </si>
  <si>
    <t>Sander</t>
  </si>
  <si>
    <t>Volljurist</t>
  </si>
  <si>
    <t>Ocak</t>
  </si>
  <si>
    <t>Onur</t>
  </si>
  <si>
    <t>Drucker</t>
  </si>
  <si>
    <t>Schultka</t>
  </si>
  <si>
    <t>Kneller</t>
  </si>
  <si>
    <t>Straetmanns</t>
  </si>
  <si>
    <t>Dozent</t>
  </si>
  <si>
    <t>Kartal</t>
  </si>
  <si>
    <t>Cim</t>
  </si>
  <si>
    <t>Handelsfachwirt</t>
  </si>
  <si>
    <t>Pusch</t>
  </si>
  <si>
    <t>Trockenbauer</t>
  </si>
  <si>
    <t>Gröppel</t>
  </si>
  <si>
    <t>Maic</t>
  </si>
  <si>
    <t>Taeubig</t>
  </si>
  <si>
    <t>Meike</t>
  </si>
  <si>
    <t>Pharmazeutisch-technische Assistentin</t>
  </si>
  <si>
    <t>Hanneforth</t>
  </si>
  <si>
    <t>Schellenberg</t>
  </si>
  <si>
    <t>Hotel- und Touristikfachfrau</t>
  </si>
  <si>
    <t>Schneidereit</t>
  </si>
  <si>
    <t>Dowhan</t>
  </si>
  <si>
    <t>van Laak</t>
  </si>
  <si>
    <t>Karen</t>
  </si>
  <si>
    <t>Wirtschaftswissenschaftler</t>
  </si>
  <si>
    <t>Fredebeul</t>
  </si>
  <si>
    <t>Jan Philipp</t>
  </si>
  <si>
    <t>Brinkrolf</t>
  </si>
  <si>
    <t>Landtagspräsident, Mitglied des Landtages</t>
  </si>
  <si>
    <t>Rietberg</t>
  </si>
  <si>
    <t>Kuper</t>
  </si>
  <si>
    <t>Schwermann</t>
  </si>
  <si>
    <t>Web-Developer</t>
  </si>
  <si>
    <t>Pfläging</t>
  </si>
  <si>
    <t>Holzbildhauermeister, Landwirt, Händler, Angestellter im öffentlichen Dienst</t>
  </si>
  <si>
    <t>Martinschledde</t>
  </si>
  <si>
    <t>Fachkrankenpfleger für Anästhesie und Intensivmedizin</t>
  </si>
  <si>
    <t>Mester</t>
  </si>
  <si>
    <t>Harsewinkel</t>
  </si>
  <si>
    <t>Ketteler</t>
  </si>
  <si>
    <t>Selbstständige Friseurmeisterin</t>
  </si>
  <si>
    <t>Reinknecht</t>
  </si>
  <si>
    <t>Senz-Ndiaye</t>
  </si>
  <si>
    <t>Technischer Kaufmann</t>
  </si>
  <si>
    <t>Zens</t>
  </si>
  <si>
    <t>Kinder</t>
  </si>
  <si>
    <t>Nikolai</t>
  </si>
  <si>
    <t>Technische Redakteurin</t>
  </si>
  <si>
    <t>Lügde</t>
  </si>
  <si>
    <t>Fröhlingsdorf</t>
  </si>
  <si>
    <t>Fachwirt für Finanzberatung</t>
  </si>
  <si>
    <t>Hübner</t>
  </si>
  <si>
    <t>Schieder-Schwalenberg</t>
  </si>
  <si>
    <t>Zertik</t>
  </si>
  <si>
    <t>Brinkmann</t>
  </si>
  <si>
    <t>Schlangen</t>
  </si>
  <si>
    <t>Annalena</t>
  </si>
  <si>
    <t>Technischer Redakteur</t>
  </si>
  <si>
    <t>Haberkorn</t>
  </si>
  <si>
    <t>Enrico</t>
  </si>
  <si>
    <t>Blomberg</t>
  </si>
  <si>
    <t>Broeker</t>
  </si>
  <si>
    <t>Hermneuwöhner</t>
  </si>
  <si>
    <t>Delbrück</t>
  </si>
  <si>
    <t>Hoppe-Biermeyer</t>
  </si>
  <si>
    <t>Bernhard</t>
  </si>
  <si>
    <t>Yesil</t>
  </si>
  <si>
    <t>Mehmet Ali</t>
  </si>
  <si>
    <t>Hahn</t>
  </si>
  <si>
    <t>Dieter Bernhard</t>
  </si>
  <si>
    <t>Sieveke</t>
  </si>
  <si>
    <t>Drewer</t>
  </si>
  <si>
    <t>Hoffmann</t>
  </si>
  <si>
    <t>Hans-Josef</t>
  </si>
  <si>
    <t>Goeken</t>
  </si>
  <si>
    <t>Laboringenieur</t>
  </si>
  <si>
    <t>Höxter</t>
  </si>
  <si>
    <t>Hendricks</t>
  </si>
  <si>
    <t>Dennis Johannes</t>
  </si>
  <si>
    <t>Geitz</t>
  </si>
  <si>
    <t>Fachkraft für Veranstaltungstechnik</t>
  </si>
  <si>
    <t>Hasenberg</t>
  </si>
  <si>
    <t>Werkzeugmacher</t>
  </si>
  <si>
    <t>Reinhard Johannes</t>
  </si>
  <si>
    <t>Carl-Dietrich</t>
  </si>
  <si>
    <t>Büroangestellter</t>
  </si>
  <si>
    <t>Sondermeyer</t>
  </si>
  <si>
    <t>Gefahrgutbeauftragter</t>
  </si>
  <si>
    <t>Paffrath</t>
  </si>
  <si>
    <t>Studierende</t>
  </si>
  <si>
    <t>Halbe</t>
  </si>
  <si>
    <t>Pauline</t>
  </si>
  <si>
    <t>Beamtin i.R.</t>
  </si>
  <si>
    <t>Lehmkühler</t>
  </si>
  <si>
    <t>Staatlich anerkannte Erzieherin</t>
  </si>
  <si>
    <t>Buchholz</t>
  </si>
  <si>
    <t>Dipl.-Finanzwirt</t>
  </si>
  <si>
    <t>Valton</t>
  </si>
  <si>
    <t>Jean</t>
  </si>
  <si>
    <t>Sozialwissenschaftlerin</t>
  </si>
  <si>
    <t>Weiß</t>
  </si>
  <si>
    <t>Strahmann</t>
  </si>
  <si>
    <t>Bennet</t>
  </si>
  <si>
    <t>Czylwick</t>
  </si>
  <si>
    <t>Dipl.-Wirtschaftsingenieur</t>
  </si>
  <si>
    <t>Sven-Eric</t>
  </si>
  <si>
    <t>Schulbegleiter</t>
  </si>
  <si>
    <t>Lütkemeier</t>
  </si>
  <si>
    <t>Noel</t>
  </si>
  <si>
    <t>Auszubildender zum Integrationsassistenten</t>
  </si>
  <si>
    <t>Krieger</t>
  </si>
  <si>
    <t>Zarei</t>
  </si>
  <si>
    <t>Abolfazl</t>
  </si>
  <si>
    <t>Schulleiter i.R.</t>
  </si>
  <si>
    <t>Koolen</t>
  </si>
  <si>
    <t>Stadtplaner</t>
  </si>
  <si>
    <t>Bothmann</t>
  </si>
  <si>
    <t>Dicke</t>
  </si>
  <si>
    <t>Yerlikaya</t>
  </si>
  <si>
    <t>El Sayed</t>
  </si>
  <si>
    <t>Yahia</t>
  </si>
  <si>
    <t>Kristina</t>
  </si>
  <si>
    <t>Dipl.- Psychologe</t>
  </si>
  <si>
    <t>Backs</t>
  </si>
  <si>
    <t>Arnim Jörg Daniel</t>
  </si>
  <si>
    <t>Triebel</t>
  </si>
  <si>
    <t>Berufsfeuerwehrmann/Rettungssanitäter</t>
  </si>
  <si>
    <t>Bischoff</t>
  </si>
  <si>
    <t>Scharrer</t>
  </si>
  <si>
    <t>Samuel</t>
  </si>
  <si>
    <t>Weispfenning</t>
  </si>
  <si>
    <t>Peter Georg</t>
  </si>
  <si>
    <t>Bohnhof</t>
  </si>
  <si>
    <t>Götz</t>
  </si>
  <si>
    <t>Finanz- und Versicherungsmakler</t>
  </si>
  <si>
    <t>Gnad</t>
  </si>
  <si>
    <t>Salih</t>
  </si>
  <si>
    <t>Rawand</t>
  </si>
  <si>
    <t>Seitz</t>
  </si>
  <si>
    <t>Physikerin</t>
  </si>
  <si>
    <t>Lemke</t>
  </si>
  <si>
    <t>Klein</t>
  </si>
  <si>
    <t>Christoph</t>
  </si>
  <si>
    <t>Kundenbetreuer</t>
  </si>
  <si>
    <t>Große Holthaus</t>
  </si>
  <si>
    <t>Tiade</t>
  </si>
  <si>
    <t>Staatlich geprüfter Maschinenbautechniker</t>
  </si>
  <si>
    <t>Esch</t>
  </si>
  <si>
    <t>Krurup</t>
  </si>
  <si>
    <t>Adelgunde</t>
  </si>
  <si>
    <t>Dipl.-Designer (FH)</t>
  </si>
  <si>
    <t>Lohse</t>
  </si>
  <si>
    <t>Procurement Manager</t>
  </si>
  <si>
    <t>Isselhorst</t>
  </si>
  <si>
    <t>Brindöpke</t>
  </si>
  <si>
    <t>Justin</t>
  </si>
  <si>
    <t>Sozialtherapeut</t>
  </si>
  <si>
    <t>Chmielecki</t>
  </si>
  <si>
    <t>Selbstständige Musikerin</t>
  </si>
  <si>
    <t>Willnat</t>
  </si>
  <si>
    <t>Schouwink</t>
  </si>
  <si>
    <t>Selbstständiger Dipl.-Ökonom</t>
  </si>
  <si>
    <t>Fröndenberg/Ruhr</t>
  </si>
  <si>
    <t>Helios</t>
  </si>
  <si>
    <t>Artur</t>
  </si>
  <si>
    <t>Projektreferent</t>
  </si>
  <si>
    <t>Hierweck</t>
  </si>
  <si>
    <t>Hagelstein</t>
  </si>
  <si>
    <t>Röppenack</t>
  </si>
  <si>
    <t>Heil</t>
  </si>
  <si>
    <t>Gerrit</t>
  </si>
  <si>
    <t>Lehmann</t>
  </si>
  <si>
    <t>Landschaftsgärtner</t>
  </si>
  <si>
    <t>Strzalka</t>
  </si>
  <si>
    <t>Ziel</t>
  </si>
  <si>
    <t>Jung</t>
  </si>
  <si>
    <t>Kleinemeier</t>
  </si>
  <si>
    <t>Dipl.-Chemiker</t>
  </si>
  <si>
    <t>Bad Sassendorf</t>
  </si>
  <si>
    <t>Jacobi</t>
  </si>
  <si>
    <t>Wilfried</t>
  </si>
  <si>
    <t>Postbeamter a. D.</t>
  </si>
  <si>
    <t>Linnhoff</t>
  </si>
  <si>
    <t>Prünte</t>
  </si>
  <si>
    <t>Erzieher, freier Journalist</t>
  </si>
  <si>
    <t>Klug</t>
  </si>
  <si>
    <t>Mühlfeld</t>
  </si>
  <si>
    <t>Kappelhoff</t>
  </si>
  <si>
    <t>Elektroinstallateur</t>
  </si>
  <si>
    <t>Laatsch</t>
  </si>
  <si>
    <t>Speditionskauffrau</t>
  </si>
  <si>
    <t>Dipl.-Betriebswirtin</t>
  </si>
  <si>
    <t>Nachrodt-Wiblingwerde</t>
  </si>
  <si>
    <t>Triches</t>
  </si>
  <si>
    <t>Dipl.-Sozialwissenschaftler</t>
  </si>
  <si>
    <t>Haberle</t>
  </si>
  <si>
    <t>John</t>
  </si>
  <si>
    <t>Fachkraft für Schutz und Sicherheit</t>
  </si>
  <si>
    <t>Karagiannidis</t>
  </si>
  <si>
    <t>Charalambos</t>
  </si>
  <si>
    <t>Kaufmann im Außendienst</t>
  </si>
  <si>
    <t>Förster</t>
  </si>
  <si>
    <t>Pflegemutter</t>
  </si>
  <si>
    <t>Olbrich</t>
  </si>
  <si>
    <t>Sylvia</t>
  </si>
  <si>
    <t>Plettenberg</t>
  </si>
  <si>
    <t>Karpinsky</t>
  </si>
  <si>
    <t>Werkzeugkonstrukteur</t>
  </si>
  <si>
    <t>Ersching</t>
  </si>
  <si>
    <t>Decker</t>
  </si>
  <si>
    <t>Bestwig</t>
  </si>
  <si>
    <t>Gössling</t>
  </si>
  <si>
    <t>Karl-Ludwig</t>
  </si>
  <si>
    <t>Greiwe</t>
  </si>
  <si>
    <t>Idiz</t>
  </si>
  <si>
    <t>Hartwig</t>
  </si>
  <si>
    <t>Olsberg</t>
  </si>
  <si>
    <t>Kerkhoff</t>
  </si>
  <si>
    <t>Prange</t>
  </si>
  <si>
    <t>Marsberg</t>
  </si>
  <si>
    <t>Würfel</t>
  </si>
  <si>
    <t>Freudenberg</t>
  </si>
  <si>
    <t>Zoz</t>
  </si>
  <si>
    <t>Projektmitarbeiter</t>
  </si>
  <si>
    <t>Netphen</t>
  </si>
  <si>
    <t>Stadler</t>
  </si>
  <si>
    <t>Mark Philip</t>
  </si>
  <si>
    <t>Pietruschka</t>
  </si>
  <si>
    <t>Dipl.-Sozialarbeiter grad.</t>
  </si>
  <si>
    <t>Knocke</t>
  </si>
  <si>
    <t>Ralf Bernhard</t>
  </si>
  <si>
    <t>Horst Günter</t>
  </si>
  <si>
    <t>Studium des Wirtschaftsingenieurwesens</t>
  </si>
  <si>
    <t>Wiegel</t>
  </si>
  <si>
    <t>Energieanlagenelektroniker</t>
  </si>
  <si>
    <t>Politiker</t>
  </si>
  <si>
    <t>Remmel</t>
  </si>
  <si>
    <t>Realschullehrerin</t>
  </si>
  <si>
    <t>Hilchenbach</t>
  </si>
  <si>
    <t>Ursula Regine</t>
  </si>
  <si>
    <t>Dipl.-Verwaltungswirt (FH), Dipl.-Wirtschaftsingenieur (FH)</t>
  </si>
  <si>
    <t>Student der Sozialen Arbeit</t>
  </si>
  <si>
    <t>Bock</t>
  </si>
  <si>
    <t>Prevorcic</t>
  </si>
  <si>
    <t>Engelbert</t>
  </si>
  <si>
    <t>Landtagswahl 2022 in Nordrhein-Westfalen</t>
  </si>
  <si>
    <t>Nr.</t>
  </si>
  <si>
    <t>Aachen I</t>
  </si>
  <si>
    <t>Aachen II</t>
  </si>
  <si>
    <t>Aachen III</t>
  </si>
  <si>
    <t>Aachen IV</t>
  </si>
  <si>
    <t>Rhein-Erft-Kreis I</t>
  </si>
  <si>
    <t>Rhein-Erft-Kreis II</t>
  </si>
  <si>
    <t>Rhein-Erft-Kreis III</t>
  </si>
  <si>
    <t>Euskirchen I</t>
  </si>
  <si>
    <t>Heinsberg I</t>
  </si>
  <si>
    <t>Heinsberg II</t>
  </si>
  <si>
    <t>Düren I</t>
  </si>
  <si>
    <t>Düren II - Euskirchen II</t>
  </si>
  <si>
    <t>Köln I</t>
  </si>
  <si>
    <t>Köln II</t>
  </si>
  <si>
    <t>Köln III</t>
  </si>
  <si>
    <t>Köln IV</t>
  </si>
  <si>
    <t>Köln V</t>
  </si>
  <si>
    <t>Köln VI</t>
  </si>
  <si>
    <t>Köln VII</t>
  </si>
  <si>
    <t xml:space="preserve">Leverkusen </t>
  </si>
  <si>
    <t>Rheinisch-Bergischer Kreis I</t>
  </si>
  <si>
    <t>Rheinisch-Bergischer Kreis II</t>
  </si>
  <si>
    <t>Oberbergischer Kreis I</t>
  </si>
  <si>
    <t>Oberbergischer Kreis II</t>
  </si>
  <si>
    <t>Rhein-Sieg-Kreis I</t>
  </si>
  <si>
    <t>Rhein-Sieg-Kreis II</t>
  </si>
  <si>
    <t>Rhein-Sieg-Kreis III – Euskirchen III</t>
  </si>
  <si>
    <t>Rhein-Sieg-Kreis IV</t>
  </si>
  <si>
    <t>Rhein-Sieg-Kreis V</t>
  </si>
  <si>
    <t>Bonn I</t>
  </si>
  <si>
    <t>Bonn II</t>
  </si>
  <si>
    <t>Wuppertal I</t>
  </si>
  <si>
    <t>Wuppertal II</t>
  </si>
  <si>
    <t>Wuppertal III - Solingen II</t>
  </si>
  <si>
    <t>Solingen I</t>
  </si>
  <si>
    <t>Remscheid I – Oberbergischer Kreis III</t>
  </si>
  <si>
    <t>Mettmann I</t>
  </si>
  <si>
    <t>Mettmann II</t>
  </si>
  <si>
    <t>Mettmann III – Mülheim II</t>
  </si>
  <si>
    <t>Mettmann IV</t>
  </si>
  <si>
    <t>Düsseldorf I</t>
  </si>
  <si>
    <t>Düsseldorf II</t>
  </si>
  <si>
    <t>Düsseldorf III</t>
  </si>
  <si>
    <t>Düsseldorf IV</t>
  </si>
  <si>
    <t>Rhein-Kreis Neuss I</t>
  </si>
  <si>
    <t>Rhein-Kreis Neuss II</t>
  </si>
  <si>
    <t>Rhein-Kreis Neuss III</t>
  </si>
  <si>
    <t>Krefeld I - Viersen III</t>
  </si>
  <si>
    <t>Krefeld II</t>
  </si>
  <si>
    <t>Mönchengladbach I</t>
  </si>
  <si>
    <t>Mönchengladbach II</t>
  </si>
  <si>
    <t>Viersen I</t>
  </si>
  <si>
    <t>Viersen II</t>
  </si>
  <si>
    <t>Kleve I</t>
  </si>
  <si>
    <t>Kleve II</t>
  </si>
  <si>
    <t>Oberhausen I</t>
  </si>
  <si>
    <t>Oberhausen II - Wesel I</t>
  </si>
  <si>
    <t>Wesel II</t>
  </si>
  <si>
    <t>Wesel III</t>
  </si>
  <si>
    <t>Wesel IV</t>
  </si>
  <si>
    <t>Duisburg I</t>
  </si>
  <si>
    <t>Duisburg II</t>
  </si>
  <si>
    <t>Duisburg III</t>
  </si>
  <si>
    <t>Mülheim I</t>
  </si>
  <si>
    <t>Essen I</t>
  </si>
  <si>
    <t>Essen II</t>
  </si>
  <si>
    <t>Essen III</t>
  </si>
  <si>
    <t>Essen IV</t>
  </si>
  <si>
    <t>Recklinghausen I</t>
  </si>
  <si>
    <t>Recklinghausen II</t>
  </si>
  <si>
    <t>Recklinghausen III</t>
  </si>
  <si>
    <t>Recklinghausen IV</t>
  </si>
  <si>
    <t>Gelsenkirchen I – Recklinghausen V</t>
  </si>
  <si>
    <t>Gelsenkirchen II</t>
  </si>
  <si>
    <t>Bottrop – Recklinghausen VI</t>
  </si>
  <si>
    <t>Borken I</t>
  </si>
  <si>
    <t>Borken II</t>
  </si>
  <si>
    <t>Coesfeld I - Borken III</t>
  </si>
  <si>
    <t>Coesfeld II</t>
  </si>
  <si>
    <t>Steinfurt I</t>
  </si>
  <si>
    <t>Steinfurt II</t>
  </si>
  <si>
    <t>Steinfurt III</t>
  </si>
  <si>
    <t>Münster I - Steinfurt IV</t>
  </si>
  <si>
    <t>Münster II</t>
  </si>
  <si>
    <t>Münster III – Coesfeld III</t>
  </si>
  <si>
    <t>Warendorf I</t>
  </si>
  <si>
    <t>Warendorf II</t>
  </si>
  <si>
    <t>Minden-Lübbecke I</t>
  </si>
  <si>
    <t>Minden-Lübbecke II</t>
  </si>
  <si>
    <t>Herford I</t>
  </si>
  <si>
    <t>Herford II - Minden-Lübbecke III</t>
  </si>
  <si>
    <t>Bielefeld I</t>
  </si>
  <si>
    <t>Bielefeld II</t>
  </si>
  <si>
    <t>Gütersloh I - Bielefeld III</t>
  </si>
  <si>
    <t>Gütersloh II</t>
  </si>
  <si>
    <t>Gütersloh III</t>
  </si>
  <si>
    <t>Lippe I</t>
  </si>
  <si>
    <t>Lippe II – Herford III</t>
  </si>
  <si>
    <t>Lippe III</t>
  </si>
  <si>
    <t>Paderborn I</t>
  </si>
  <si>
    <t>Paderborn II</t>
  </si>
  <si>
    <t>Hagen I</t>
  </si>
  <si>
    <t>Hagen II - Ennepe-Ruhr-Kreis III</t>
  </si>
  <si>
    <t>Ennepe-Ruhr-Kreis I</t>
  </si>
  <si>
    <t>Ennepe-Ruhr-Kreis II</t>
  </si>
  <si>
    <t>Bochum I</t>
  </si>
  <si>
    <t>Bochum II</t>
  </si>
  <si>
    <t>Bochum III</t>
  </si>
  <si>
    <t>Dortmund I</t>
  </si>
  <si>
    <t>Dortmund II</t>
  </si>
  <si>
    <t>Dortmund III</t>
  </si>
  <si>
    <t>Dortmund IV</t>
  </si>
  <si>
    <t>Unna I</t>
  </si>
  <si>
    <t>Unna II</t>
  </si>
  <si>
    <t>Unna III - Hamm II</t>
  </si>
  <si>
    <t>Hamm I</t>
  </si>
  <si>
    <t>Soest I</t>
  </si>
  <si>
    <t>Soest II</t>
  </si>
  <si>
    <t>Märkischer Kreis I</t>
  </si>
  <si>
    <t>Märkischer Kreis II</t>
  </si>
  <si>
    <t>Märkischer Kreis III</t>
  </si>
  <si>
    <t>Hochsauerlandkreis I</t>
  </si>
  <si>
    <t>Hochsauerlandkreis II</t>
  </si>
  <si>
    <t>Siegen-Wittgenstein I</t>
  </si>
  <si>
    <t>Siegen-Wittgenstein II</t>
  </si>
  <si>
    <t>Wahlkreis: 102 Höxter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</si>
</sst>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7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7"/>
      <name val="Arial"/>
      <family val="2"/>
    </font>
    <font>
      <sz val="8"/>
      <name val="Arial"/>
      <family val="2"/>
    </font>
    <font>
      <sz val="6"/>
      <name val="Arial"/>
      <family val="2"/>
    </font>
    <font>
      <sz val="9"/>
      <name val="Arial"/>
      <family val="2"/>
    </font>
    <font>
      <b/>
      <vertAlign val="superscript"/>
      <sz val="11"/>
      <name val="Arial"/>
      <family val="2"/>
    </font>
    <font>
      <b/>
      <vertAlign val="superscript"/>
      <sz val="12"/>
      <name val="Arial"/>
      <family val="2"/>
    </font>
    <font>
      <sz val="11"/>
      <name val="Arial"/>
      <family val="2"/>
    </font>
    <font>
      <b/>
      <sz val="11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sz val="12"/>
      <color rgb="FF000000"/>
      <name val="Calibri"/>
      <family val="2"/>
    </font>
    <font>
      <sz val="10"/>
      <color rgb="FF000000"/>
      <name val="Helvetica Neue"/>
      <family val="2"/>
    </font>
    <font>
      <sz val="12"/>
      <name val="Helvetica"/>
      <family val="2"/>
    </font>
    <font>
      <b/>
      <sz val="10"/>
      <color rgb="FFFFFFFF"/>
      <name val="Arial"/>
      <family val="2"/>
    </font>
    <font>
      <sz val="10"/>
      <color rgb="FF000000"/>
      <name val="Arial"/>
      <family val="2"/>
    </font>
    <font>
      <sz val="36"/>
      <name val="Wingdings 2"/>
      <charset val="2"/>
    </font>
    <font>
      <b/>
      <sz val="9"/>
      <name val="Abadi MT Condensed Light"/>
      <family val="2"/>
    </font>
    <font>
      <sz val="10"/>
      <name val="Arial"/>
      <family val="2"/>
    </font>
    <font>
      <b/>
      <sz val="14"/>
      <name val="Arial"/>
      <family val="2"/>
    </font>
    <font>
      <b/>
      <sz val="14"/>
      <color rgb="FFFF0000"/>
      <name val="Arial"/>
      <family val="2"/>
    </font>
    <font>
      <b/>
      <vertAlign val="superscript"/>
      <sz val="11"/>
      <color theme="0"/>
      <name val="Arial"/>
      <family val="2"/>
    </font>
    <font>
      <b/>
      <sz val="1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4F81BD"/>
        <bgColor rgb="FF4F81BD"/>
      </patternFill>
    </fill>
    <fill>
      <patternFill patternType="solid">
        <fgColor rgb="FFDCE6F1"/>
        <bgColor rgb="FFDCE6F1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95B3D7"/>
      </left>
      <right/>
      <top style="thin">
        <color rgb="FF95B3D7"/>
      </top>
      <bottom style="thin">
        <color rgb="FF95B3D7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9" fontId="26" fillId="0" borderId="0" applyFont="0" applyFill="0" applyBorder="0" applyAlignment="0" applyProtection="0"/>
  </cellStyleXfs>
  <cellXfs count="100">
    <xf numFmtId="0" fontId="0" fillId="0" borderId="0" xfId="0"/>
    <xf numFmtId="0" fontId="2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3" fillId="0" borderId="0" xfId="0" applyFont="1" applyAlignment="1">
      <alignment vertical="top"/>
    </xf>
    <xf numFmtId="0" fontId="9" fillId="0" borderId="5" xfId="0" applyFont="1" applyBorder="1" applyAlignment="1">
      <alignment vertical="center"/>
    </xf>
    <xf numFmtId="0" fontId="9" fillId="0" borderId="1" xfId="0" applyFont="1" applyBorder="1" applyAlignment="1">
      <alignment vertical="center"/>
    </xf>
    <xf numFmtId="0" fontId="4" fillId="0" borderId="0" xfId="0" applyFont="1" applyAlignment="1" applyProtection="1">
      <alignment vertical="top" wrapText="1"/>
      <protection locked="0"/>
    </xf>
    <xf numFmtId="0" fontId="7" fillId="0" borderId="0" xfId="0" applyFont="1"/>
    <xf numFmtId="0" fontId="7" fillId="0" borderId="0" xfId="0" applyFont="1" applyAlignment="1">
      <alignment wrapText="1"/>
    </xf>
    <xf numFmtId="0" fontId="4" fillId="0" borderId="0" xfId="0" applyFont="1" applyAlignment="1" applyProtection="1">
      <alignment wrapText="1"/>
      <protection locked="0"/>
    </xf>
    <xf numFmtId="0" fontId="16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/>
    </xf>
    <xf numFmtId="0" fontId="14" fillId="2" borderId="11" xfId="0" applyFont="1" applyFill="1" applyBorder="1" applyAlignment="1">
      <alignment horizontal="center" vertical="center" wrapText="1"/>
    </xf>
    <xf numFmtId="0" fontId="14" fillId="2" borderId="12" xfId="0" applyFont="1" applyFill="1" applyBorder="1" applyAlignment="1">
      <alignment vertical="center" wrapText="1"/>
    </xf>
    <xf numFmtId="0" fontId="14" fillId="2" borderId="12" xfId="0" applyFont="1" applyFill="1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center"/>
    </xf>
    <xf numFmtId="0" fontId="0" fillId="3" borderId="14" xfId="0" applyFill="1" applyBorder="1" applyAlignment="1">
      <alignment vertical="center" wrapText="1"/>
    </xf>
    <xf numFmtId="0" fontId="0" fillId="3" borderId="14" xfId="0" applyFill="1" applyBorder="1" applyAlignment="1">
      <alignment horizontal="left" vertical="center" wrapText="1"/>
    </xf>
    <xf numFmtId="0" fontId="0" fillId="0" borderId="14" xfId="0" applyBorder="1" applyAlignment="1">
      <alignment vertical="center" wrapText="1"/>
    </xf>
    <xf numFmtId="0" fontId="0" fillId="0" borderId="15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3" borderId="16" xfId="0" applyFill="1" applyBorder="1" applyAlignment="1">
      <alignment horizontal="center" vertical="center"/>
    </xf>
    <xf numFmtId="0" fontId="0" fillId="3" borderId="17" xfId="0" applyFill="1" applyBorder="1" applyAlignment="1">
      <alignment vertical="center" wrapText="1"/>
    </xf>
    <xf numFmtId="0" fontId="0" fillId="3" borderId="17" xfId="0" applyFill="1" applyBorder="1" applyAlignment="1">
      <alignment horizontal="left" vertical="center" wrapText="1"/>
    </xf>
    <xf numFmtId="0" fontId="0" fillId="0" borderId="17" xfId="0" applyBorder="1" applyAlignment="1">
      <alignment vertical="center" wrapText="1"/>
    </xf>
    <xf numFmtId="0" fontId="0" fillId="0" borderId="18" xfId="0" applyBorder="1" applyAlignment="1">
      <alignment vertical="center" wrapText="1"/>
    </xf>
    <xf numFmtId="0" fontId="0" fillId="3" borderId="17" xfId="0" applyFill="1" applyBorder="1" applyAlignment="1">
      <alignment vertical="center"/>
    </xf>
    <xf numFmtId="0" fontId="0" fillId="3" borderId="17" xfId="0" applyFill="1" applyBorder="1" applyAlignment="1">
      <alignment horizontal="left" vertical="center"/>
    </xf>
    <xf numFmtId="0" fontId="0" fillId="0" borderId="17" xfId="0" applyBorder="1" applyAlignment="1">
      <alignment vertical="center"/>
    </xf>
    <xf numFmtId="0" fontId="0" fillId="3" borderId="19" xfId="0" applyFill="1" applyBorder="1" applyAlignment="1">
      <alignment horizontal="center" vertical="center"/>
    </xf>
    <xf numFmtId="0" fontId="0" fillId="3" borderId="20" xfId="0" applyFill="1" applyBorder="1" applyAlignment="1">
      <alignment vertical="center" wrapText="1"/>
    </xf>
    <xf numFmtId="0" fontId="0" fillId="3" borderId="20" xfId="0" applyFill="1" applyBorder="1" applyAlignment="1">
      <alignment horizontal="left" vertical="center" wrapText="1"/>
    </xf>
    <xf numFmtId="0" fontId="0" fillId="0" borderId="20" xfId="0" applyBorder="1" applyAlignment="1">
      <alignment vertical="center" wrapText="1"/>
    </xf>
    <xf numFmtId="0" fontId="0" fillId="0" borderId="21" xfId="0" applyBorder="1" applyAlignment="1">
      <alignment vertical="center" wrapText="1"/>
    </xf>
    <xf numFmtId="0" fontId="0" fillId="0" borderId="0" xfId="0" applyAlignment="1">
      <alignment horizontal="center"/>
    </xf>
    <xf numFmtId="0" fontId="18" fillId="0" borderId="0" xfId="0" applyFont="1"/>
    <xf numFmtId="0" fontId="18" fillId="0" borderId="22" xfId="0" applyFont="1" applyBorder="1" applyAlignment="1">
      <alignment horizontal="center" vertical="center"/>
    </xf>
    <xf numFmtId="0" fontId="18" fillId="0" borderId="23" xfId="0" applyFont="1" applyBorder="1" applyAlignment="1">
      <alignment horizontal="center" vertical="center"/>
    </xf>
    <xf numFmtId="0" fontId="18" fillId="0" borderId="7" xfId="0" applyFont="1" applyBorder="1" applyAlignment="1">
      <alignment horizontal="center" vertical="center"/>
    </xf>
    <xf numFmtId="0" fontId="18" fillId="0" borderId="0" xfId="0" applyFont="1" applyAlignment="1">
      <alignment horizontal="left" vertical="center" indent="1"/>
    </xf>
    <xf numFmtId="0" fontId="1" fillId="3" borderId="17" xfId="0" applyFont="1" applyFill="1" applyBorder="1" applyAlignment="1">
      <alignment vertical="center"/>
    </xf>
    <xf numFmtId="0" fontId="1" fillId="3" borderId="17" xfId="0" applyFont="1" applyFill="1" applyBorder="1" applyAlignment="1">
      <alignment vertical="center" wrapText="1"/>
    </xf>
    <xf numFmtId="0" fontId="5" fillId="0" borderId="0" xfId="0" applyFont="1" applyAlignment="1">
      <alignment vertical="center"/>
    </xf>
    <xf numFmtId="0" fontId="1" fillId="0" borderId="0" xfId="0" applyFont="1"/>
    <xf numFmtId="0" fontId="1" fillId="0" borderId="0" xfId="0" applyFont="1" applyAlignment="1">
      <alignment horizontal="right" vertical="center"/>
    </xf>
    <xf numFmtId="0" fontId="8" fillId="0" borderId="0" xfId="0" applyFont="1" applyAlignment="1">
      <alignment vertical="center"/>
    </xf>
    <xf numFmtId="0" fontId="10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19" fillId="0" borderId="0" xfId="0" applyFont="1"/>
    <xf numFmtId="0" fontId="20" fillId="0" borderId="0" xfId="0" applyFont="1"/>
    <xf numFmtId="0" fontId="21" fillId="0" borderId="0" xfId="0" applyFont="1"/>
    <xf numFmtId="0" fontId="1" fillId="0" borderId="0" xfId="0" applyFont="1" applyAlignment="1">
      <alignment horizontal="center"/>
    </xf>
    <xf numFmtId="0" fontId="22" fillId="4" borderId="24" xfId="0" applyFont="1" applyFill="1" applyBorder="1"/>
    <xf numFmtId="0" fontId="23" fillId="5" borderId="24" xfId="0" applyFont="1" applyFill="1" applyBorder="1"/>
    <xf numFmtId="0" fontId="12" fillId="0" borderId="25" xfId="0" applyFont="1" applyBorder="1" applyAlignment="1">
      <alignment horizontal="left" vertical="center"/>
    </xf>
    <xf numFmtId="0" fontId="3" fillId="0" borderId="2" xfId="0" applyFont="1" applyBorder="1" applyAlignment="1">
      <alignment vertical="center" wrapText="1"/>
    </xf>
    <xf numFmtId="0" fontId="28" fillId="0" borderId="0" xfId="0" applyFont="1" applyAlignment="1">
      <alignment horizontal="right" vertical="center"/>
    </xf>
    <xf numFmtId="0" fontId="29" fillId="0" borderId="8" xfId="0" applyFont="1" applyBorder="1" applyAlignment="1">
      <alignment horizontal="center" vertical="top" wrapText="1"/>
    </xf>
    <xf numFmtId="0" fontId="29" fillId="0" borderId="9" xfId="0" applyFont="1" applyBorder="1" applyAlignment="1">
      <alignment horizontal="center" vertical="top" wrapText="1"/>
    </xf>
    <xf numFmtId="0" fontId="10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" fillId="6" borderId="2" xfId="0" applyFont="1" applyFill="1" applyBorder="1" applyAlignment="1">
      <alignment horizontal="left" vertical="center" wrapText="1"/>
    </xf>
    <xf numFmtId="0" fontId="6" fillId="6" borderId="2" xfId="0" applyFont="1" applyFill="1" applyBorder="1" applyAlignment="1">
      <alignment horizontal="left" vertical="center" wrapText="1"/>
    </xf>
    <xf numFmtId="0" fontId="30" fillId="0" borderId="0" xfId="0" applyFont="1" applyAlignment="1">
      <alignment vertical="center"/>
    </xf>
    <xf numFmtId="0" fontId="30" fillId="0" borderId="1" xfId="0" applyFont="1" applyBorder="1" applyAlignment="1">
      <alignment vertical="center"/>
    </xf>
    <xf numFmtId="0" fontId="3" fillId="6" borderId="3" xfId="0" applyFont="1" applyFill="1" applyBorder="1" applyAlignment="1">
      <alignment horizontal="right" vertical="center" wrapText="1"/>
    </xf>
    <xf numFmtId="0" fontId="3" fillId="6" borderId="4" xfId="0" applyFont="1" applyFill="1" applyBorder="1" applyAlignment="1">
      <alignment horizontal="right" vertical="center" wrapText="1"/>
    </xf>
    <xf numFmtId="0" fontId="3" fillId="0" borderId="0" xfId="0" applyFont="1" applyAlignment="1">
      <alignment vertical="center" wrapText="1"/>
    </xf>
    <xf numFmtId="0" fontId="29" fillId="0" borderId="8" xfId="0" applyFont="1" applyBorder="1" applyAlignment="1">
      <alignment horizontal="center" vertical="top" wrapText="1"/>
    </xf>
    <xf numFmtId="0" fontId="29" fillId="0" borderId="9" xfId="0" applyFont="1" applyBorder="1" applyAlignment="1">
      <alignment horizontal="center" vertical="top" wrapText="1"/>
    </xf>
    <xf numFmtId="0" fontId="29" fillId="0" borderId="10" xfId="0" applyFont="1" applyBorder="1" applyAlignment="1">
      <alignment horizontal="center" vertical="top" wrapText="1"/>
    </xf>
    <xf numFmtId="0" fontId="6" fillId="6" borderId="8" xfId="0" applyFont="1" applyFill="1" applyBorder="1" applyAlignment="1">
      <alignment horizontal="right" vertical="center" wrapText="1"/>
    </xf>
    <xf numFmtId="0" fontId="6" fillId="6" borderId="9" xfId="0" applyFont="1" applyFill="1" applyBorder="1" applyAlignment="1">
      <alignment horizontal="right" vertical="center" wrapText="1"/>
    </xf>
    <xf numFmtId="0" fontId="11" fillId="0" borderId="2" xfId="0" applyFont="1" applyBorder="1" applyAlignment="1">
      <alignment horizontal="center" vertical="top" wrapText="1"/>
    </xf>
    <xf numFmtId="0" fontId="11" fillId="0" borderId="25" xfId="0" applyFont="1" applyBorder="1" applyAlignment="1">
      <alignment horizontal="center" vertical="top" wrapText="1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center" vertical="center"/>
      <protection locked="0"/>
    </xf>
    <xf numFmtId="10" fontId="5" fillId="6" borderId="8" xfId="1" applyNumberFormat="1" applyFont="1" applyFill="1" applyBorder="1" applyAlignment="1">
      <alignment horizontal="center" vertical="center"/>
    </xf>
    <xf numFmtId="10" fontId="5" fillId="6" borderId="9" xfId="1" applyNumberFormat="1" applyFont="1" applyFill="1" applyBorder="1" applyAlignment="1">
      <alignment horizontal="center" vertical="center"/>
    </xf>
    <xf numFmtId="0" fontId="25" fillId="0" borderId="0" xfId="0" applyFont="1" applyAlignment="1">
      <alignment vertical="center" wrapText="1"/>
    </xf>
    <xf numFmtId="0" fontId="24" fillId="0" borderId="0" xfId="0" applyFont="1" applyAlignment="1">
      <alignment vertical="center" wrapText="1"/>
    </xf>
    <xf numFmtId="0" fontId="27" fillId="0" borderId="0" xfId="0" applyFont="1" applyAlignment="1">
      <alignment horizontal="right" vertical="center"/>
    </xf>
    <xf numFmtId="0" fontId="28" fillId="0" borderId="0" xfId="0" applyFont="1" applyAlignment="1">
      <alignment horizontal="right" vertical="center"/>
    </xf>
    <xf numFmtId="0" fontId="15" fillId="0" borderId="0" xfId="0" applyFont="1" applyAlignment="1">
      <alignment vertical="center"/>
    </xf>
    <xf numFmtId="0" fontId="0" fillId="0" borderId="0" xfId="0" applyAlignment="1"/>
    <xf numFmtId="0" fontId="17" fillId="0" borderId="0" xfId="0" applyFont="1" applyAlignment="1">
      <alignment horizontal="center" vertical="center"/>
    </xf>
    <xf numFmtId="0" fontId="18" fillId="0" borderId="22" xfId="0" applyFont="1" applyBorder="1" applyAlignment="1">
      <alignment horizontal="center" vertical="center"/>
    </xf>
    <xf numFmtId="0" fontId="3" fillId="0" borderId="3" xfId="0" applyFont="1" applyBorder="1" applyAlignment="1">
      <alignment horizontal="right" vertical="center" wrapText="1"/>
    </xf>
    <xf numFmtId="0" fontId="3" fillId="0" borderId="4" xfId="0" applyFont="1" applyBorder="1" applyAlignment="1">
      <alignment horizontal="right" vertical="center" wrapText="1"/>
    </xf>
    <xf numFmtId="0" fontId="9" fillId="0" borderId="8" xfId="0" applyFont="1" applyBorder="1" applyAlignment="1">
      <alignment vertical="center" wrapText="1"/>
    </xf>
    <xf numFmtId="0" fontId="9" fillId="0" borderId="9" xfId="0" applyFont="1" applyBorder="1" applyAlignment="1">
      <alignment vertical="center" wrapText="1"/>
    </xf>
    <xf numFmtId="0" fontId="11" fillId="0" borderId="6" xfId="0" applyFont="1" applyBorder="1" applyAlignment="1">
      <alignment horizontal="center" vertical="top" wrapText="1"/>
    </xf>
    <xf numFmtId="0" fontId="9" fillId="0" borderId="10" xfId="0" applyFont="1" applyBorder="1" applyAlignment="1">
      <alignment vertical="center" wrapText="1"/>
    </xf>
    <xf numFmtId="0" fontId="9" fillId="0" borderId="8" xfId="0" applyFont="1" applyBorder="1" applyAlignment="1">
      <alignment vertical="center"/>
    </xf>
    <xf numFmtId="0" fontId="9" fillId="0" borderId="9" xfId="0" applyFont="1" applyBorder="1" applyAlignment="1">
      <alignment vertical="center"/>
    </xf>
    <xf numFmtId="0" fontId="9" fillId="3" borderId="8" xfId="0" applyFont="1" applyFill="1" applyBorder="1" applyAlignment="1">
      <alignment vertical="center" wrapText="1"/>
    </xf>
    <xf numFmtId="0" fontId="9" fillId="3" borderId="9" xfId="0" applyFont="1" applyFill="1" applyBorder="1" applyAlignment="1">
      <alignment vertical="center" wrapText="1"/>
    </xf>
  </cellXfs>
  <cellStyles count="2">
    <cellStyle name="Prozent" xfId="1" builtinId="5"/>
    <cellStyle name="Standard" xfId="0" builtinId="0"/>
  </cellStyles>
  <dxfs count="3"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Helvetica Neue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Helvetica Neue"/>
        <family val="2"/>
        <scheme val="none"/>
      </font>
      <numFmt numFmtId="0" formatCode="General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47037</xdr:colOff>
      <xdr:row>137</xdr:row>
      <xdr:rowOff>62716</xdr:rowOff>
    </xdr:from>
    <xdr:to>
      <xdr:col>3</xdr:col>
      <xdr:colOff>293925</xdr:colOff>
      <xdr:row>138</xdr:row>
      <xdr:rowOff>145245</xdr:rowOff>
    </xdr:to>
    <xdr:sp macro="" textlink="">
      <xdr:nvSpPr>
        <xdr:cNvPr id="2" name="Kreis">
          <a:extLst>
            <a:ext uri="{FF2B5EF4-FFF2-40B4-BE49-F238E27FC236}">
              <a16:creationId xmlns:a16="http://schemas.microsoft.com/office/drawing/2014/main" id="{35C39395-D8ED-3940-976A-2C39FDB13017}"/>
            </a:ext>
          </a:extLst>
        </xdr:cNvPr>
        <xdr:cNvSpPr>
          <a:spLocks noChangeAspect="1" noChangeArrowheads="1"/>
        </xdr:cNvSpPr>
      </xdr:nvSpPr>
      <xdr:spPr bwMode="auto">
        <a:xfrm>
          <a:off x="4358765" y="24710123"/>
          <a:ext cx="246888" cy="247159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138</xdr:row>
      <xdr:rowOff>0</xdr:rowOff>
    </xdr:from>
    <xdr:to>
      <xdr:col>4</xdr:col>
      <xdr:colOff>246888</xdr:colOff>
      <xdr:row>139</xdr:row>
      <xdr:rowOff>82529</xdr:rowOff>
    </xdr:to>
    <xdr:sp macro="" textlink="">
      <xdr:nvSpPr>
        <xdr:cNvPr id="3" name="Kreis">
          <a:extLst>
            <a:ext uri="{FF2B5EF4-FFF2-40B4-BE49-F238E27FC236}">
              <a16:creationId xmlns:a16="http://schemas.microsoft.com/office/drawing/2014/main" id="{A1A4D00C-75DA-934D-ADB6-55E47762F8D2}"/>
            </a:ext>
          </a:extLst>
        </xdr:cNvPr>
        <xdr:cNvSpPr>
          <a:spLocks noChangeAspect="1" noChangeArrowheads="1"/>
        </xdr:cNvSpPr>
      </xdr:nvSpPr>
      <xdr:spPr bwMode="auto">
        <a:xfrm>
          <a:off x="5134877" y="24812037"/>
          <a:ext cx="246888" cy="247159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5</xdr:col>
      <xdr:colOff>39197</xdr:colOff>
      <xdr:row>135</xdr:row>
      <xdr:rowOff>70556</xdr:rowOff>
    </xdr:from>
    <xdr:to>
      <xdr:col>5</xdr:col>
      <xdr:colOff>305897</xdr:colOff>
      <xdr:row>137</xdr:row>
      <xdr:rowOff>7997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E20F438-F05C-6F46-B9BA-0370CC897A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997222" y="24388704"/>
          <a:ext cx="266700" cy="2667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40007</xdr:colOff>
      <xdr:row>1</xdr:row>
      <xdr:rowOff>94657</xdr:rowOff>
    </xdr:from>
    <xdr:to>
      <xdr:col>4</xdr:col>
      <xdr:colOff>286895</xdr:colOff>
      <xdr:row>2</xdr:row>
      <xdr:rowOff>128185</xdr:rowOff>
    </xdr:to>
    <xdr:sp macro="" textlink="">
      <xdr:nvSpPr>
        <xdr:cNvPr id="38" name="Oval 3036">
          <a:extLst>
            <a:ext uri="{FF2B5EF4-FFF2-40B4-BE49-F238E27FC236}">
              <a16:creationId xmlns:a16="http://schemas.microsoft.com/office/drawing/2014/main" id="{09F651C4-7673-CA48-BCAD-6426E543DFF2}"/>
            </a:ext>
          </a:extLst>
        </xdr:cNvPr>
        <xdr:cNvSpPr>
          <a:spLocks noChangeAspect="1" noChangeArrowheads="1"/>
        </xdr:cNvSpPr>
      </xdr:nvSpPr>
      <xdr:spPr bwMode="auto">
        <a:xfrm>
          <a:off x="3735707" y="2050457"/>
          <a:ext cx="246888" cy="249428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41495</xdr:colOff>
      <xdr:row>3</xdr:row>
      <xdr:rowOff>76201</xdr:rowOff>
    </xdr:from>
    <xdr:to>
      <xdr:col>4</xdr:col>
      <xdr:colOff>288383</xdr:colOff>
      <xdr:row>4</xdr:row>
      <xdr:rowOff>109729</xdr:rowOff>
    </xdr:to>
    <xdr:sp macro="" textlink="">
      <xdr:nvSpPr>
        <xdr:cNvPr id="39" name="Oval 3037">
          <a:extLst>
            <a:ext uri="{FF2B5EF4-FFF2-40B4-BE49-F238E27FC236}">
              <a16:creationId xmlns:a16="http://schemas.microsoft.com/office/drawing/2014/main" id="{B72E7AEB-C01B-0A43-B17E-49D668A710BD}"/>
            </a:ext>
          </a:extLst>
        </xdr:cNvPr>
        <xdr:cNvSpPr>
          <a:spLocks noChangeAspect="1" noChangeArrowheads="1"/>
        </xdr:cNvSpPr>
      </xdr:nvSpPr>
      <xdr:spPr bwMode="auto">
        <a:xfrm>
          <a:off x="3737195" y="2489201"/>
          <a:ext cx="246888" cy="249428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41495</xdr:colOff>
      <xdr:row>5</xdr:row>
      <xdr:rowOff>76200</xdr:rowOff>
    </xdr:from>
    <xdr:to>
      <xdr:col>4</xdr:col>
      <xdr:colOff>288383</xdr:colOff>
      <xdr:row>6</xdr:row>
      <xdr:rowOff>109728</xdr:rowOff>
    </xdr:to>
    <xdr:sp macro="" textlink="">
      <xdr:nvSpPr>
        <xdr:cNvPr id="40" name="Oval 3038">
          <a:extLst>
            <a:ext uri="{FF2B5EF4-FFF2-40B4-BE49-F238E27FC236}">
              <a16:creationId xmlns:a16="http://schemas.microsoft.com/office/drawing/2014/main" id="{224E187C-E404-8B42-83D5-2733AD019AAB}"/>
            </a:ext>
          </a:extLst>
        </xdr:cNvPr>
        <xdr:cNvSpPr>
          <a:spLocks noChangeAspect="1" noChangeArrowheads="1"/>
        </xdr:cNvSpPr>
      </xdr:nvSpPr>
      <xdr:spPr bwMode="auto">
        <a:xfrm>
          <a:off x="3737195" y="2946400"/>
          <a:ext cx="246888" cy="249428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41495</xdr:colOff>
      <xdr:row>7</xdr:row>
      <xdr:rowOff>76200</xdr:rowOff>
    </xdr:from>
    <xdr:to>
      <xdr:col>4</xdr:col>
      <xdr:colOff>288383</xdr:colOff>
      <xdr:row>8</xdr:row>
      <xdr:rowOff>109728</xdr:rowOff>
    </xdr:to>
    <xdr:sp macro="" textlink="">
      <xdr:nvSpPr>
        <xdr:cNvPr id="41" name="Oval 3039">
          <a:extLst>
            <a:ext uri="{FF2B5EF4-FFF2-40B4-BE49-F238E27FC236}">
              <a16:creationId xmlns:a16="http://schemas.microsoft.com/office/drawing/2014/main" id="{3158C00F-66AE-AA4C-9692-D33B28D7551F}"/>
            </a:ext>
          </a:extLst>
        </xdr:cNvPr>
        <xdr:cNvSpPr>
          <a:spLocks noChangeAspect="1" noChangeArrowheads="1"/>
        </xdr:cNvSpPr>
      </xdr:nvSpPr>
      <xdr:spPr bwMode="auto">
        <a:xfrm>
          <a:off x="3737195" y="3403600"/>
          <a:ext cx="246888" cy="249428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41495</xdr:colOff>
      <xdr:row>9</xdr:row>
      <xdr:rowOff>76200</xdr:rowOff>
    </xdr:from>
    <xdr:to>
      <xdr:col>4</xdr:col>
      <xdr:colOff>288383</xdr:colOff>
      <xdr:row>10</xdr:row>
      <xdr:rowOff>109728</xdr:rowOff>
    </xdr:to>
    <xdr:sp macro="" textlink="">
      <xdr:nvSpPr>
        <xdr:cNvPr id="42" name="Oval 3040">
          <a:extLst>
            <a:ext uri="{FF2B5EF4-FFF2-40B4-BE49-F238E27FC236}">
              <a16:creationId xmlns:a16="http://schemas.microsoft.com/office/drawing/2014/main" id="{58C205B6-FE61-FD42-AE0B-0C3E826B5D14}"/>
            </a:ext>
          </a:extLst>
        </xdr:cNvPr>
        <xdr:cNvSpPr>
          <a:spLocks noChangeAspect="1" noChangeArrowheads="1"/>
        </xdr:cNvSpPr>
      </xdr:nvSpPr>
      <xdr:spPr bwMode="auto">
        <a:xfrm>
          <a:off x="3737195" y="3860800"/>
          <a:ext cx="246888" cy="249428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41495</xdr:colOff>
      <xdr:row>11</xdr:row>
      <xdr:rowOff>76200</xdr:rowOff>
    </xdr:from>
    <xdr:to>
      <xdr:col>4</xdr:col>
      <xdr:colOff>288383</xdr:colOff>
      <xdr:row>12</xdr:row>
      <xdr:rowOff>109728</xdr:rowOff>
    </xdr:to>
    <xdr:sp macro="" textlink="">
      <xdr:nvSpPr>
        <xdr:cNvPr id="43" name="Oval 3041">
          <a:extLst>
            <a:ext uri="{FF2B5EF4-FFF2-40B4-BE49-F238E27FC236}">
              <a16:creationId xmlns:a16="http://schemas.microsoft.com/office/drawing/2014/main" id="{419D5EB6-46F5-4C4D-B189-0D0989DC22B3}"/>
            </a:ext>
          </a:extLst>
        </xdr:cNvPr>
        <xdr:cNvSpPr>
          <a:spLocks noChangeAspect="1" noChangeArrowheads="1"/>
        </xdr:cNvSpPr>
      </xdr:nvSpPr>
      <xdr:spPr bwMode="auto">
        <a:xfrm>
          <a:off x="3737195" y="4318000"/>
          <a:ext cx="246888" cy="249428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41495</xdr:colOff>
      <xdr:row>13</xdr:row>
      <xdr:rowOff>88899</xdr:rowOff>
    </xdr:from>
    <xdr:to>
      <xdr:col>4</xdr:col>
      <xdr:colOff>288383</xdr:colOff>
      <xdr:row>14</xdr:row>
      <xdr:rowOff>122427</xdr:rowOff>
    </xdr:to>
    <xdr:sp macro="" textlink="">
      <xdr:nvSpPr>
        <xdr:cNvPr id="44" name="Oval 3041">
          <a:extLst>
            <a:ext uri="{FF2B5EF4-FFF2-40B4-BE49-F238E27FC236}">
              <a16:creationId xmlns:a16="http://schemas.microsoft.com/office/drawing/2014/main" id="{B8661AC2-6807-3841-A59F-7453280149C5}"/>
            </a:ext>
          </a:extLst>
        </xdr:cNvPr>
        <xdr:cNvSpPr>
          <a:spLocks noChangeAspect="1" noChangeArrowheads="1"/>
        </xdr:cNvSpPr>
      </xdr:nvSpPr>
      <xdr:spPr bwMode="auto">
        <a:xfrm>
          <a:off x="3737195" y="4787899"/>
          <a:ext cx="246888" cy="249428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41495</xdr:colOff>
      <xdr:row>15</xdr:row>
      <xdr:rowOff>88900</xdr:rowOff>
    </xdr:from>
    <xdr:to>
      <xdr:col>4</xdr:col>
      <xdr:colOff>288383</xdr:colOff>
      <xdr:row>16</xdr:row>
      <xdr:rowOff>122428</xdr:rowOff>
    </xdr:to>
    <xdr:sp macro="" textlink="">
      <xdr:nvSpPr>
        <xdr:cNvPr id="45" name="Oval 3041">
          <a:extLst>
            <a:ext uri="{FF2B5EF4-FFF2-40B4-BE49-F238E27FC236}">
              <a16:creationId xmlns:a16="http://schemas.microsoft.com/office/drawing/2014/main" id="{55E65D09-E498-8643-8E3B-D3A75EA78102}"/>
            </a:ext>
          </a:extLst>
        </xdr:cNvPr>
        <xdr:cNvSpPr>
          <a:spLocks noChangeAspect="1" noChangeArrowheads="1"/>
        </xdr:cNvSpPr>
      </xdr:nvSpPr>
      <xdr:spPr bwMode="auto">
        <a:xfrm>
          <a:off x="3737195" y="5245100"/>
          <a:ext cx="246888" cy="249428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41495</xdr:colOff>
      <xdr:row>17</xdr:row>
      <xdr:rowOff>88900</xdr:rowOff>
    </xdr:from>
    <xdr:to>
      <xdr:col>4</xdr:col>
      <xdr:colOff>288383</xdr:colOff>
      <xdr:row>18</xdr:row>
      <xdr:rowOff>122428</xdr:rowOff>
    </xdr:to>
    <xdr:sp macro="" textlink="">
      <xdr:nvSpPr>
        <xdr:cNvPr id="46" name="Oval 3041">
          <a:extLst>
            <a:ext uri="{FF2B5EF4-FFF2-40B4-BE49-F238E27FC236}">
              <a16:creationId xmlns:a16="http://schemas.microsoft.com/office/drawing/2014/main" id="{BC26F181-3F88-494C-B772-893FC225F4B6}"/>
            </a:ext>
          </a:extLst>
        </xdr:cNvPr>
        <xdr:cNvSpPr>
          <a:spLocks noChangeAspect="1" noChangeArrowheads="1"/>
        </xdr:cNvSpPr>
      </xdr:nvSpPr>
      <xdr:spPr bwMode="auto">
        <a:xfrm>
          <a:off x="3737195" y="5702300"/>
          <a:ext cx="246888" cy="249428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41495</xdr:colOff>
      <xdr:row>19</xdr:row>
      <xdr:rowOff>88900</xdr:rowOff>
    </xdr:from>
    <xdr:to>
      <xdr:col>4</xdr:col>
      <xdr:colOff>288383</xdr:colOff>
      <xdr:row>20</xdr:row>
      <xdr:rowOff>122428</xdr:rowOff>
    </xdr:to>
    <xdr:sp macro="" textlink="">
      <xdr:nvSpPr>
        <xdr:cNvPr id="47" name="Oval 3041">
          <a:extLst>
            <a:ext uri="{FF2B5EF4-FFF2-40B4-BE49-F238E27FC236}">
              <a16:creationId xmlns:a16="http://schemas.microsoft.com/office/drawing/2014/main" id="{7AC69AC7-31A5-2042-ABC4-0E662C2D0669}"/>
            </a:ext>
          </a:extLst>
        </xdr:cNvPr>
        <xdr:cNvSpPr>
          <a:spLocks noChangeAspect="1" noChangeArrowheads="1"/>
        </xdr:cNvSpPr>
      </xdr:nvSpPr>
      <xdr:spPr bwMode="auto">
        <a:xfrm>
          <a:off x="3737195" y="6159500"/>
          <a:ext cx="246888" cy="249428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41495</xdr:colOff>
      <xdr:row>21</xdr:row>
      <xdr:rowOff>88900</xdr:rowOff>
    </xdr:from>
    <xdr:to>
      <xdr:col>4</xdr:col>
      <xdr:colOff>288383</xdr:colOff>
      <xdr:row>22</xdr:row>
      <xdr:rowOff>122428</xdr:rowOff>
    </xdr:to>
    <xdr:sp macro="" textlink="">
      <xdr:nvSpPr>
        <xdr:cNvPr id="48" name="Oval 3041">
          <a:extLst>
            <a:ext uri="{FF2B5EF4-FFF2-40B4-BE49-F238E27FC236}">
              <a16:creationId xmlns:a16="http://schemas.microsoft.com/office/drawing/2014/main" id="{461D5EB3-E38F-7441-9B5B-C8AC2E8D382D}"/>
            </a:ext>
          </a:extLst>
        </xdr:cNvPr>
        <xdr:cNvSpPr>
          <a:spLocks noChangeAspect="1" noChangeArrowheads="1"/>
        </xdr:cNvSpPr>
      </xdr:nvSpPr>
      <xdr:spPr bwMode="auto">
        <a:xfrm>
          <a:off x="3737195" y="6616700"/>
          <a:ext cx="246888" cy="249428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41495</xdr:colOff>
      <xdr:row>23</xdr:row>
      <xdr:rowOff>88900</xdr:rowOff>
    </xdr:from>
    <xdr:to>
      <xdr:col>4</xdr:col>
      <xdr:colOff>288383</xdr:colOff>
      <xdr:row>24</xdr:row>
      <xdr:rowOff>122428</xdr:rowOff>
    </xdr:to>
    <xdr:sp macro="" textlink="">
      <xdr:nvSpPr>
        <xdr:cNvPr id="49" name="Oval 3041">
          <a:extLst>
            <a:ext uri="{FF2B5EF4-FFF2-40B4-BE49-F238E27FC236}">
              <a16:creationId xmlns:a16="http://schemas.microsoft.com/office/drawing/2014/main" id="{014664D0-F83F-9747-9981-3BC8DF43DD83}"/>
            </a:ext>
          </a:extLst>
        </xdr:cNvPr>
        <xdr:cNvSpPr>
          <a:spLocks noChangeAspect="1" noChangeArrowheads="1"/>
        </xdr:cNvSpPr>
      </xdr:nvSpPr>
      <xdr:spPr bwMode="auto">
        <a:xfrm>
          <a:off x="3737195" y="7073900"/>
          <a:ext cx="246888" cy="249428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41495</xdr:colOff>
      <xdr:row>25</xdr:row>
      <xdr:rowOff>88899</xdr:rowOff>
    </xdr:from>
    <xdr:to>
      <xdr:col>4</xdr:col>
      <xdr:colOff>288383</xdr:colOff>
      <xdr:row>26</xdr:row>
      <xdr:rowOff>122427</xdr:rowOff>
    </xdr:to>
    <xdr:sp macro="" textlink="">
      <xdr:nvSpPr>
        <xdr:cNvPr id="50" name="Oval 3041">
          <a:extLst>
            <a:ext uri="{FF2B5EF4-FFF2-40B4-BE49-F238E27FC236}">
              <a16:creationId xmlns:a16="http://schemas.microsoft.com/office/drawing/2014/main" id="{92060B9F-AD7C-E045-961E-50FA1B2E2D6E}"/>
            </a:ext>
          </a:extLst>
        </xdr:cNvPr>
        <xdr:cNvSpPr>
          <a:spLocks noChangeAspect="1" noChangeArrowheads="1"/>
        </xdr:cNvSpPr>
      </xdr:nvSpPr>
      <xdr:spPr bwMode="auto">
        <a:xfrm>
          <a:off x="3737195" y="7531099"/>
          <a:ext cx="246888" cy="249428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41495</xdr:colOff>
      <xdr:row>27</xdr:row>
      <xdr:rowOff>88900</xdr:rowOff>
    </xdr:from>
    <xdr:to>
      <xdr:col>4</xdr:col>
      <xdr:colOff>288383</xdr:colOff>
      <xdr:row>28</xdr:row>
      <xdr:rowOff>122428</xdr:rowOff>
    </xdr:to>
    <xdr:sp macro="" textlink="">
      <xdr:nvSpPr>
        <xdr:cNvPr id="51" name="Oval 3041">
          <a:extLst>
            <a:ext uri="{FF2B5EF4-FFF2-40B4-BE49-F238E27FC236}">
              <a16:creationId xmlns:a16="http://schemas.microsoft.com/office/drawing/2014/main" id="{E736A61D-7C21-D24C-B070-82FE99D98FE4}"/>
            </a:ext>
          </a:extLst>
        </xdr:cNvPr>
        <xdr:cNvSpPr>
          <a:spLocks noChangeAspect="1" noChangeArrowheads="1"/>
        </xdr:cNvSpPr>
      </xdr:nvSpPr>
      <xdr:spPr bwMode="auto">
        <a:xfrm>
          <a:off x="3737195" y="7988300"/>
          <a:ext cx="246888" cy="249428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41495</xdr:colOff>
      <xdr:row>29</xdr:row>
      <xdr:rowOff>88900</xdr:rowOff>
    </xdr:from>
    <xdr:to>
      <xdr:col>4</xdr:col>
      <xdr:colOff>288383</xdr:colOff>
      <xdr:row>30</xdr:row>
      <xdr:rowOff>122428</xdr:rowOff>
    </xdr:to>
    <xdr:sp macro="" textlink="">
      <xdr:nvSpPr>
        <xdr:cNvPr id="52" name="Oval 3041">
          <a:extLst>
            <a:ext uri="{FF2B5EF4-FFF2-40B4-BE49-F238E27FC236}">
              <a16:creationId xmlns:a16="http://schemas.microsoft.com/office/drawing/2014/main" id="{D1DA81B3-924F-434E-8040-62CC145356CD}"/>
            </a:ext>
          </a:extLst>
        </xdr:cNvPr>
        <xdr:cNvSpPr>
          <a:spLocks noChangeAspect="1" noChangeArrowheads="1"/>
        </xdr:cNvSpPr>
      </xdr:nvSpPr>
      <xdr:spPr bwMode="auto">
        <a:xfrm>
          <a:off x="3737195" y="8445500"/>
          <a:ext cx="246888" cy="249428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41495</xdr:colOff>
      <xdr:row>31</xdr:row>
      <xdr:rowOff>88900</xdr:rowOff>
    </xdr:from>
    <xdr:to>
      <xdr:col>4</xdr:col>
      <xdr:colOff>288383</xdr:colOff>
      <xdr:row>32</xdr:row>
      <xdr:rowOff>122428</xdr:rowOff>
    </xdr:to>
    <xdr:sp macro="" textlink="">
      <xdr:nvSpPr>
        <xdr:cNvPr id="53" name="Oval 3041">
          <a:extLst>
            <a:ext uri="{FF2B5EF4-FFF2-40B4-BE49-F238E27FC236}">
              <a16:creationId xmlns:a16="http://schemas.microsoft.com/office/drawing/2014/main" id="{8533AE13-8667-BA4A-9D84-5BBBF6283130}"/>
            </a:ext>
          </a:extLst>
        </xdr:cNvPr>
        <xdr:cNvSpPr>
          <a:spLocks noChangeAspect="1" noChangeArrowheads="1"/>
        </xdr:cNvSpPr>
      </xdr:nvSpPr>
      <xdr:spPr bwMode="auto">
        <a:xfrm>
          <a:off x="3737195" y="8902700"/>
          <a:ext cx="246888" cy="249428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41495</xdr:colOff>
      <xdr:row>33</xdr:row>
      <xdr:rowOff>88900</xdr:rowOff>
    </xdr:from>
    <xdr:to>
      <xdr:col>4</xdr:col>
      <xdr:colOff>288383</xdr:colOff>
      <xdr:row>34</xdr:row>
      <xdr:rowOff>122428</xdr:rowOff>
    </xdr:to>
    <xdr:sp macro="" textlink="">
      <xdr:nvSpPr>
        <xdr:cNvPr id="54" name="Oval 3041">
          <a:extLst>
            <a:ext uri="{FF2B5EF4-FFF2-40B4-BE49-F238E27FC236}">
              <a16:creationId xmlns:a16="http://schemas.microsoft.com/office/drawing/2014/main" id="{9D4E4FE2-81B7-864C-9D5B-9B4405566E47}"/>
            </a:ext>
          </a:extLst>
        </xdr:cNvPr>
        <xdr:cNvSpPr>
          <a:spLocks noChangeAspect="1" noChangeArrowheads="1"/>
        </xdr:cNvSpPr>
      </xdr:nvSpPr>
      <xdr:spPr bwMode="auto">
        <a:xfrm>
          <a:off x="3737195" y="9359900"/>
          <a:ext cx="246888" cy="249428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41495</xdr:colOff>
      <xdr:row>35</xdr:row>
      <xdr:rowOff>88899</xdr:rowOff>
    </xdr:from>
    <xdr:to>
      <xdr:col>4</xdr:col>
      <xdr:colOff>288532</xdr:colOff>
      <xdr:row>36</xdr:row>
      <xdr:rowOff>122576</xdr:rowOff>
    </xdr:to>
    <xdr:sp macro="" textlink="">
      <xdr:nvSpPr>
        <xdr:cNvPr id="55" name="Oval 3041">
          <a:extLst>
            <a:ext uri="{FF2B5EF4-FFF2-40B4-BE49-F238E27FC236}">
              <a16:creationId xmlns:a16="http://schemas.microsoft.com/office/drawing/2014/main" id="{43AEABB7-FDC7-3349-BEC3-9BCB77131CDF}"/>
            </a:ext>
          </a:extLst>
        </xdr:cNvPr>
        <xdr:cNvSpPr>
          <a:spLocks noChangeAspect="1" noChangeArrowheads="1"/>
        </xdr:cNvSpPr>
      </xdr:nvSpPr>
      <xdr:spPr bwMode="auto">
        <a:xfrm>
          <a:off x="3737195" y="9817099"/>
          <a:ext cx="247037" cy="249577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de-DE"/>
        </a:p>
      </xdr:txBody>
    </xdr:sp>
    <xdr:clientData/>
  </xdr:twoCellAnchor>
  <xdr:twoCellAnchor>
    <xdr:from>
      <xdr:col>4</xdr:col>
      <xdr:colOff>41495</xdr:colOff>
      <xdr:row>37</xdr:row>
      <xdr:rowOff>122855</xdr:rowOff>
    </xdr:from>
    <xdr:to>
      <xdr:col>4</xdr:col>
      <xdr:colOff>288383</xdr:colOff>
      <xdr:row>38</xdr:row>
      <xdr:rowOff>156383</xdr:rowOff>
    </xdr:to>
    <xdr:sp macro="" textlink="">
      <xdr:nvSpPr>
        <xdr:cNvPr id="56" name="Oval 3041">
          <a:extLst>
            <a:ext uri="{FF2B5EF4-FFF2-40B4-BE49-F238E27FC236}">
              <a16:creationId xmlns:a16="http://schemas.microsoft.com/office/drawing/2014/main" id="{96503BD0-94F6-ED4D-A607-71216F3C5A25}"/>
            </a:ext>
          </a:extLst>
        </xdr:cNvPr>
        <xdr:cNvSpPr>
          <a:spLocks noChangeAspect="1" noChangeArrowheads="1"/>
        </xdr:cNvSpPr>
      </xdr:nvSpPr>
      <xdr:spPr bwMode="auto">
        <a:xfrm>
          <a:off x="3737195" y="10308255"/>
          <a:ext cx="246888" cy="249428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41495</xdr:colOff>
      <xdr:row>39</xdr:row>
      <xdr:rowOff>88900</xdr:rowOff>
    </xdr:from>
    <xdr:to>
      <xdr:col>4</xdr:col>
      <xdr:colOff>288383</xdr:colOff>
      <xdr:row>40</xdr:row>
      <xdr:rowOff>122428</xdr:rowOff>
    </xdr:to>
    <xdr:sp macro="" textlink="">
      <xdr:nvSpPr>
        <xdr:cNvPr id="57" name="Oval 3041">
          <a:extLst>
            <a:ext uri="{FF2B5EF4-FFF2-40B4-BE49-F238E27FC236}">
              <a16:creationId xmlns:a16="http://schemas.microsoft.com/office/drawing/2014/main" id="{FB50D5EF-F0DA-3841-B904-A4EEFD4E99E0}"/>
            </a:ext>
          </a:extLst>
        </xdr:cNvPr>
        <xdr:cNvSpPr>
          <a:spLocks noChangeAspect="1" noChangeArrowheads="1"/>
        </xdr:cNvSpPr>
      </xdr:nvSpPr>
      <xdr:spPr bwMode="auto">
        <a:xfrm>
          <a:off x="3737195" y="10731500"/>
          <a:ext cx="246888" cy="249428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41495</xdr:colOff>
      <xdr:row>41</xdr:row>
      <xdr:rowOff>88900</xdr:rowOff>
    </xdr:from>
    <xdr:to>
      <xdr:col>4</xdr:col>
      <xdr:colOff>288383</xdr:colOff>
      <xdr:row>42</xdr:row>
      <xdr:rowOff>122428</xdr:rowOff>
    </xdr:to>
    <xdr:sp macro="" textlink="">
      <xdr:nvSpPr>
        <xdr:cNvPr id="58" name="Oval 3041">
          <a:extLst>
            <a:ext uri="{FF2B5EF4-FFF2-40B4-BE49-F238E27FC236}">
              <a16:creationId xmlns:a16="http://schemas.microsoft.com/office/drawing/2014/main" id="{6688F4D7-CAB8-C94D-B251-F1D55B1431BB}"/>
            </a:ext>
          </a:extLst>
        </xdr:cNvPr>
        <xdr:cNvSpPr>
          <a:spLocks noChangeAspect="1" noChangeArrowheads="1"/>
        </xdr:cNvSpPr>
      </xdr:nvSpPr>
      <xdr:spPr bwMode="auto">
        <a:xfrm>
          <a:off x="3737195" y="11188700"/>
          <a:ext cx="246888" cy="249428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41495</xdr:colOff>
      <xdr:row>43</xdr:row>
      <xdr:rowOff>88900</xdr:rowOff>
    </xdr:from>
    <xdr:to>
      <xdr:col>4</xdr:col>
      <xdr:colOff>288383</xdr:colOff>
      <xdr:row>44</xdr:row>
      <xdr:rowOff>122428</xdr:rowOff>
    </xdr:to>
    <xdr:sp macro="" textlink="">
      <xdr:nvSpPr>
        <xdr:cNvPr id="59" name="Oval 3041">
          <a:extLst>
            <a:ext uri="{FF2B5EF4-FFF2-40B4-BE49-F238E27FC236}">
              <a16:creationId xmlns:a16="http://schemas.microsoft.com/office/drawing/2014/main" id="{CFECCB89-F217-FE4F-8C6D-00DC6110E6BA}"/>
            </a:ext>
          </a:extLst>
        </xdr:cNvPr>
        <xdr:cNvSpPr>
          <a:spLocks noChangeAspect="1" noChangeArrowheads="1"/>
        </xdr:cNvSpPr>
      </xdr:nvSpPr>
      <xdr:spPr bwMode="auto">
        <a:xfrm>
          <a:off x="3737195" y="11645900"/>
          <a:ext cx="246888" cy="249428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41495</xdr:colOff>
      <xdr:row>45</xdr:row>
      <xdr:rowOff>95691</xdr:rowOff>
    </xdr:from>
    <xdr:to>
      <xdr:col>4</xdr:col>
      <xdr:colOff>288383</xdr:colOff>
      <xdr:row>46</xdr:row>
      <xdr:rowOff>129219</xdr:rowOff>
    </xdr:to>
    <xdr:sp macro="" textlink="">
      <xdr:nvSpPr>
        <xdr:cNvPr id="60" name="Oval 3041">
          <a:extLst>
            <a:ext uri="{FF2B5EF4-FFF2-40B4-BE49-F238E27FC236}">
              <a16:creationId xmlns:a16="http://schemas.microsoft.com/office/drawing/2014/main" id="{C391C2FB-602E-C14F-BA88-B075C2274864}"/>
            </a:ext>
          </a:extLst>
        </xdr:cNvPr>
        <xdr:cNvSpPr>
          <a:spLocks noChangeAspect="1" noChangeArrowheads="1"/>
        </xdr:cNvSpPr>
      </xdr:nvSpPr>
      <xdr:spPr bwMode="auto">
        <a:xfrm>
          <a:off x="3737195" y="12109891"/>
          <a:ext cx="246888" cy="249428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41495</xdr:colOff>
      <xdr:row>47</xdr:row>
      <xdr:rowOff>95691</xdr:rowOff>
    </xdr:from>
    <xdr:to>
      <xdr:col>4</xdr:col>
      <xdr:colOff>288383</xdr:colOff>
      <xdr:row>48</xdr:row>
      <xdr:rowOff>129219</xdr:rowOff>
    </xdr:to>
    <xdr:sp macro="" textlink="">
      <xdr:nvSpPr>
        <xdr:cNvPr id="61" name="Oval 3041">
          <a:extLst>
            <a:ext uri="{FF2B5EF4-FFF2-40B4-BE49-F238E27FC236}">
              <a16:creationId xmlns:a16="http://schemas.microsoft.com/office/drawing/2014/main" id="{F56943E4-52C1-F64C-B87D-AEBD60E1B5CD}"/>
            </a:ext>
          </a:extLst>
        </xdr:cNvPr>
        <xdr:cNvSpPr>
          <a:spLocks noChangeAspect="1" noChangeArrowheads="1"/>
        </xdr:cNvSpPr>
      </xdr:nvSpPr>
      <xdr:spPr bwMode="auto">
        <a:xfrm>
          <a:off x="3737195" y="12567091"/>
          <a:ext cx="246888" cy="249428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41496</xdr:colOff>
      <xdr:row>49</xdr:row>
      <xdr:rowOff>121092</xdr:rowOff>
    </xdr:from>
    <xdr:to>
      <xdr:col>4</xdr:col>
      <xdr:colOff>288384</xdr:colOff>
      <xdr:row>50</xdr:row>
      <xdr:rowOff>154620</xdr:rowOff>
    </xdr:to>
    <xdr:sp macro="" textlink="">
      <xdr:nvSpPr>
        <xdr:cNvPr id="62" name="Oval 3041">
          <a:extLst>
            <a:ext uri="{FF2B5EF4-FFF2-40B4-BE49-F238E27FC236}">
              <a16:creationId xmlns:a16="http://schemas.microsoft.com/office/drawing/2014/main" id="{CC00E2FC-14F4-6942-B17F-5CBC50F66DED}"/>
            </a:ext>
          </a:extLst>
        </xdr:cNvPr>
        <xdr:cNvSpPr>
          <a:spLocks noChangeAspect="1" noChangeArrowheads="1"/>
        </xdr:cNvSpPr>
      </xdr:nvSpPr>
      <xdr:spPr bwMode="auto">
        <a:xfrm>
          <a:off x="3737196" y="13049692"/>
          <a:ext cx="246888" cy="249428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41495</xdr:colOff>
      <xdr:row>51</xdr:row>
      <xdr:rowOff>116063</xdr:rowOff>
    </xdr:from>
    <xdr:to>
      <xdr:col>4</xdr:col>
      <xdr:colOff>288383</xdr:colOff>
      <xdr:row>52</xdr:row>
      <xdr:rowOff>149591</xdr:rowOff>
    </xdr:to>
    <xdr:sp macro="" textlink="">
      <xdr:nvSpPr>
        <xdr:cNvPr id="63" name="Oval 3041">
          <a:extLst>
            <a:ext uri="{FF2B5EF4-FFF2-40B4-BE49-F238E27FC236}">
              <a16:creationId xmlns:a16="http://schemas.microsoft.com/office/drawing/2014/main" id="{611DD7FF-AD49-8240-AAC9-A8D330420BE2}"/>
            </a:ext>
          </a:extLst>
        </xdr:cNvPr>
        <xdr:cNvSpPr>
          <a:spLocks noChangeAspect="1" noChangeArrowheads="1"/>
        </xdr:cNvSpPr>
      </xdr:nvSpPr>
      <xdr:spPr bwMode="auto">
        <a:xfrm>
          <a:off x="3737195" y="13501863"/>
          <a:ext cx="246888" cy="249428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41496</xdr:colOff>
      <xdr:row>53</xdr:row>
      <xdr:rowOff>116064</xdr:rowOff>
    </xdr:from>
    <xdr:to>
      <xdr:col>4</xdr:col>
      <xdr:colOff>288384</xdr:colOff>
      <xdr:row>54</xdr:row>
      <xdr:rowOff>159752</xdr:rowOff>
    </xdr:to>
    <xdr:sp macro="" textlink="">
      <xdr:nvSpPr>
        <xdr:cNvPr id="64" name="Oval 3041">
          <a:extLst>
            <a:ext uri="{FF2B5EF4-FFF2-40B4-BE49-F238E27FC236}">
              <a16:creationId xmlns:a16="http://schemas.microsoft.com/office/drawing/2014/main" id="{4226EB9A-B0B1-FE46-B36D-819B5B66D125}"/>
            </a:ext>
          </a:extLst>
        </xdr:cNvPr>
        <xdr:cNvSpPr>
          <a:spLocks noChangeAspect="1" noChangeArrowheads="1"/>
        </xdr:cNvSpPr>
      </xdr:nvSpPr>
      <xdr:spPr bwMode="auto">
        <a:xfrm>
          <a:off x="3737196" y="13946364"/>
          <a:ext cx="246888" cy="246888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41495</xdr:colOff>
      <xdr:row>55</xdr:row>
      <xdr:rowOff>122856</xdr:rowOff>
    </xdr:from>
    <xdr:to>
      <xdr:col>4</xdr:col>
      <xdr:colOff>288383</xdr:colOff>
      <xdr:row>56</xdr:row>
      <xdr:rowOff>166544</xdr:rowOff>
    </xdr:to>
    <xdr:sp macro="" textlink="">
      <xdr:nvSpPr>
        <xdr:cNvPr id="65" name="Oval 3041">
          <a:extLst>
            <a:ext uri="{FF2B5EF4-FFF2-40B4-BE49-F238E27FC236}">
              <a16:creationId xmlns:a16="http://schemas.microsoft.com/office/drawing/2014/main" id="{900213D8-7D42-B248-B40D-F81686BD05AF}"/>
            </a:ext>
          </a:extLst>
        </xdr:cNvPr>
        <xdr:cNvSpPr>
          <a:spLocks noChangeAspect="1" noChangeArrowheads="1"/>
        </xdr:cNvSpPr>
      </xdr:nvSpPr>
      <xdr:spPr bwMode="auto">
        <a:xfrm>
          <a:off x="3737195" y="14384956"/>
          <a:ext cx="246888" cy="246888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41495</xdr:colOff>
      <xdr:row>57</xdr:row>
      <xdr:rowOff>122856</xdr:rowOff>
    </xdr:from>
    <xdr:to>
      <xdr:col>4</xdr:col>
      <xdr:colOff>288383</xdr:colOff>
      <xdr:row>58</xdr:row>
      <xdr:rowOff>166544</xdr:rowOff>
    </xdr:to>
    <xdr:sp macro="" textlink="">
      <xdr:nvSpPr>
        <xdr:cNvPr id="66" name="Oval 3041">
          <a:extLst>
            <a:ext uri="{FF2B5EF4-FFF2-40B4-BE49-F238E27FC236}">
              <a16:creationId xmlns:a16="http://schemas.microsoft.com/office/drawing/2014/main" id="{C8E84A82-140F-6C49-AED1-AC06A7BDAE96}"/>
            </a:ext>
          </a:extLst>
        </xdr:cNvPr>
        <xdr:cNvSpPr>
          <a:spLocks noChangeAspect="1" noChangeArrowheads="1"/>
        </xdr:cNvSpPr>
      </xdr:nvSpPr>
      <xdr:spPr bwMode="auto">
        <a:xfrm>
          <a:off x="3737195" y="14816756"/>
          <a:ext cx="246888" cy="246888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42530A8-9D71-5F4F-88FD-E12C97BC7161}" name="Tabelle1" displayName="Tabelle1" ref="C1:M1376" totalsRowShown="0">
  <autoFilter ref="C1:M1376" xr:uid="{142530A8-9D71-5F4F-88FD-E12C97BC7161}"/>
  <sortState ref="C2:L41">
    <sortCondition ref="H1:H41"/>
  </sortState>
  <tableColumns count="11">
    <tableColumn id="11" xr3:uid="{098362C9-E018-6C44-8BC5-5BE510F02A72}" name="Spalte2" dataDxfId="2">
      <calculatedColumnFormula>Tabelle1[[#This Row],[Vorname]]&amp;" "&amp;Tabelle1[[#This Row],[Nachname]]</calculatedColumnFormula>
    </tableColumn>
    <tableColumn id="1" xr3:uid="{33DFB928-C69E-2F4B-BE2B-524840C97671}" name="Beruf" dataDxfId="1"/>
    <tableColumn id="9" xr3:uid="{B74D95DB-1BDB-7942-B7DD-CD2BB0C6FBB9}" name="Wohnort"/>
    <tableColumn id="2" xr3:uid="{BF084770-E0F6-634F-99A1-660771D766BB}" name="Titel"/>
    <tableColumn id="3" xr3:uid="{FA9C2749-7CF6-B74F-A828-0386D4070B09}" name="Partei KURZ"/>
    <tableColumn id="4" xr3:uid="{6535CB28-C620-CC48-8ED8-4397A5B84E48}" name="Wahlkreis" dataDxfId="0">
      <calculatedColumnFormula>IFERROR(VLOOKUP(Tabelle1[[#This Row],[Wahlkreisnummer]],Wahlkreise!$A$5:$C$132,3,FALSE),"")</calculatedColumnFormula>
    </tableColumn>
    <tableColumn id="5" xr3:uid="{E71ED5C4-62CD-4A4D-9E8A-F3E243A1E358}" name="Nachname"/>
    <tableColumn id="6" xr3:uid="{9E937A9F-5340-4E4F-B135-A658D9A4BE47}" name="Wahlkreisnummer"/>
    <tableColumn id="7" xr3:uid="{AF96E64C-D8E3-844C-8409-38DA5B8B7670}" name="Vorname"/>
    <tableColumn id="8" xr3:uid="{CEE6665F-B06F-5A4D-99C8-CFE75F23D685}" name="Geschlecht"/>
    <tableColumn id="10" xr3:uid="{3D1BC315-4F5E-BB4B-98DD-FA3D1B829C3A}" name="Spalte22">
      <calculatedColumnFormula>Tabelle1[[#This Row],[Spalte2]]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67"/>
  <sheetViews>
    <sheetView tabSelected="1" showWhiteSpace="0" view="pageLayout" zoomScaleNormal="100" workbookViewId="0">
      <selection activeCell="B5" sqref="B5:E5"/>
    </sheetView>
  </sheetViews>
  <sheetFormatPr baseColWidth="10" defaultColWidth="11.42578125" defaultRowHeight="14.25"/>
  <cols>
    <col min="1" max="1" width="2.42578125" style="1" customWidth="1"/>
    <col min="2" max="2" width="2.7109375" style="5" customWidth="1"/>
    <col min="3" max="3" width="21.42578125" style="1" customWidth="1"/>
    <col min="4" max="4" width="13.28515625" style="1" bestFit="1" customWidth="1"/>
    <col min="5" max="5" width="19" style="1" customWidth="1"/>
    <col min="6" max="6" width="15.42578125" style="1" customWidth="1"/>
    <col min="7" max="7" width="1.85546875" style="1" customWidth="1"/>
    <col min="8" max="8" width="15.28515625" style="1" customWidth="1"/>
    <col min="9" max="9" width="20.85546875" style="1" customWidth="1"/>
    <col min="10" max="10" width="2.140625" style="5" hidden="1" customWidth="1"/>
    <col min="11" max="11" width="17" style="1" customWidth="1"/>
    <col min="12" max="12" width="19.85546875" style="1" bestFit="1" customWidth="1"/>
    <col min="13" max="16384" width="11.42578125" style="1"/>
  </cols>
  <sheetData>
    <row r="1" spans="2:11" ht="4.5" customHeight="1">
      <c r="C1" s="50"/>
      <c r="D1" s="50"/>
      <c r="E1" s="50"/>
      <c r="F1" s="50"/>
      <c r="G1" s="50"/>
      <c r="H1" s="50"/>
      <c r="I1" s="50"/>
      <c r="K1" s="50"/>
    </row>
    <row r="2" spans="2:11" ht="12.75">
      <c r="B2" s="2"/>
      <c r="C2" s="2"/>
      <c r="D2" s="2"/>
      <c r="E2" s="2"/>
      <c r="F2" s="2"/>
      <c r="G2" s="2"/>
      <c r="H2" s="2"/>
      <c r="I2" s="2"/>
      <c r="J2" s="2"/>
      <c r="K2" s="50"/>
    </row>
    <row r="3" spans="2:11" ht="15">
      <c r="B3" s="48"/>
      <c r="C3" s="45"/>
      <c r="D3" s="48"/>
      <c r="E3" s="48"/>
      <c r="F3" s="48"/>
      <c r="G3" s="48"/>
      <c r="H3" s="48"/>
      <c r="I3" s="48"/>
      <c r="J3" s="48"/>
      <c r="K3" s="50"/>
    </row>
    <row r="4" spans="2:11" ht="18">
      <c r="B4" s="84" t="s">
        <v>0</v>
      </c>
      <c r="C4" s="84"/>
      <c r="D4" s="84"/>
      <c r="E4" s="84"/>
      <c r="F4" s="50"/>
      <c r="G4" s="50"/>
      <c r="H4" s="50"/>
      <c r="I4" s="50"/>
      <c r="J4" s="4"/>
      <c r="K4" s="50"/>
    </row>
    <row r="5" spans="2:11" ht="18">
      <c r="B5" s="85" t="s">
        <v>3316</v>
      </c>
      <c r="C5" s="85"/>
      <c r="D5" s="85"/>
      <c r="E5" s="85"/>
      <c r="F5" s="50"/>
      <c r="G5" s="50"/>
      <c r="H5" s="50"/>
      <c r="I5" s="50"/>
      <c r="J5" s="45"/>
      <c r="K5" s="50"/>
    </row>
    <row r="6" spans="2:11" ht="21" customHeight="1">
      <c r="C6" s="47" t="s">
        <v>1</v>
      </c>
      <c r="D6" s="2">
        <f>SUM(E9:E66)</f>
        <v>0</v>
      </c>
      <c r="E6" s="50" t="s">
        <v>2</v>
      </c>
      <c r="F6" s="59"/>
      <c r="G6" s="4"/>
      <c r="H6" s="62" t="s">
        <v>3</v>
      </c>
      <c r="I6" s="63">
        <f>SUM(I9:I66)</f>
        <v>0</v>
      </c>
      <c r="K6" s="50"/>
    </row>
    <row r="7" spans="2:11" ht="21" customHeight="1">
      <c r="B7" s="59"/>
      <c r="C7" s="59"/>
      <c r="D7" s="59"/>
      <c r="E7" s="59"/>
      <c r="F7" s="59"/>
      <c r="G7" s="4"/>
      <c r="H7" s="49"/>
      <c r="I7" s="49"/>
      <c r="K7" s="50"/>
    </row>
    <row r="8" spans="2:11" ht="15.75">
      <c r="C8" s="50"/>
      <c r="D8" s="66" t="s">
        <v>4</v>
      </c>
      <c r="E8" s="67" t="s">
        <v>5</v>
      </c>
      <c r="F8" s="66" t="s">
        <v>6</v>
      </c>
      <c r="G8" s="66"/>
      <c r="H8" s="67" t="s">
        <v>7</v>
      </c>
      <c r="I8" s="67" t="s">
        <v>5</v>
      </c>
      <c r="K8" s="50"/>
    </row>
    <row r="9" spans="2:11" s="3" customFormat="1" ht="12.95" customHeight="1">
      <c r="B9" s="76">
        <f>IF(C10&lt;&gt;"",J9,"")</f>
        <v>1</v>
      </c>
      <c r="C9" s="64" t="str">
        <f>IF(C10&lt;&gt;"","Wahlkreisbewerber_in","")</f>
        <v>Wahlkreisbewerber_in</v>
      </c>
      <c r="D9" s="68" t="str">
        <f>IF(C10&lt;&gt;"",H9,"")</f>
        <v>CDU</v>
      </c>
      <c r="E9" s="78"/>
      <c r="F9" s="80" t="str">
        <f>IFERROR(E9/$D$6,"")</f>
        <v/>
      </c>
      <c r="H9" s="74" t="str">
        <f>VLOOKUP(J9,Listenwahl!$A$4:$I$32,4,FALSE)</f>
        <v>CDU</v>
      </c>
      <c r="I9" s="78"/>
      <c r="J9" s="71">
        <v>1</v>
      </c>
      <c r="K9" s="80" t="str">
        <f>IFERROR(I9/$I$6,"")</f>
        <v/>
      </c>
    </row>
    <row r="10" spans="2:11" s="3" customFormat="1" ht="21.95" customHeight="1">
      <c r="B10" s="77"/>
      <c r="C10" s="65" t="str" cm="1">
        <f t="array" ref="C10">IFERROR(VLOOKUP(H9&amp;$B$5,CHOOSE({1,2},Tabelle1[Partei KURZ]&amp;Tabelle1[Wahlkreis],Tabelle1[Spalte22]),2,0),"")</f>
        <v>Matthias Goeken</v>
      </c>
      <c r="D10" s="69"/>
      <c r="E10" s="79"/>
      <c r="F10" s="81"/>
      <c r="H10" s="75"/>
      <c r="I10" s="79"/>
      <c r="J10" s="72"/>
      <c r="K10" s="81"/>
    </row>
    <row r="11" spans="2:11" s="3" customFormat="1" ht="12.95" customHeight="1">
      <c r="B11" s="76">
        <f>IF(C12&lt;&gt;"",J11,"")</f>
        <v>2</v>
      </c>
      <c r="C11" s="64" t="str">
        <f>IF(C12&lt;&gt;"","Wahlkreisbewerber_in","")</f>
        <v>Wahlkreisbewerber_in</v>
      </c>
      <c r="D11" s="68" t="str">
        <f>IF(C12&lt;&gt;"",H11,"")</f>
        <v>SPD</v>
      </c>
      <c r="E11" s="78"/>
      <c r="F11" s="80" t="str">
        <f t="shared" ref="F11" si="0">IFERROR(E11/$D$6,"")</f>
        <v/>
      </c>
      <c r="H11" s="74" t="str">
        <f>VLOOKUP(J11,Listenwahl!$A$4:$I$32,4,FALSE)</f>
        <v>SPD</v>
      </c>
      <c r="I11" s="78"/>
      <c r="J11" s="71">
        <v>2</v>
      </c>
      <c r="K11" s="80" t="str">
        <f t="shared" ref="K11" si="1">IFERROR(I11/$I$6,"")</f>
        <v/>
      </c>
    </row>
    <row r="12" spans="2:11" s="3" customFormat="1" ht="27.95" customHeight="1">
      <c r="B12" s="77"/>
      <c r="C12" s="65" t="str" cm="1">
        <f t="array" ref="C12">IFERROR(VLOOKUP(H11&amp;$B$5,CHOOSE({1,2},Tabelle1[Partei KURZ]&amp;Tabelle1[Wahlkreis],Tabelle1[Spalte22]),2,0),"")</f>
        <v>Nora Wieners</v>
      </c>
      <c r="D12" s="69"/>
      <c r="E12" s="79"/>
      <c r="F12" s="81"/>
      <c r="H12" s="75"/>
      <c r="I12" s="79"/>
      <c r="J12" s="72"/>
      <c r="K12" s="81"/>
    </row>
    <row r="13" spans="2:11" s="3" customFormat="1" ht="17.25" customHeight="1">
      <c r="B13" s="76">
        <f>IF(C14&lt;&gt;"",J13,"")</f>
        <v>3</v>
      </c>
      <c r="C13" s="64" t="str">
        <f>IF(C14&lt;&gt;"","Wahlkreisbewerber_in","")</f>
        <v>Wahlkreisbewerber_in</v>
      </c>
      <c r="D13" s="68" t="str">
        <f>IF(C14&lt;&gt;"",H13,"")</f>
        <v>FDP</v>
      </c>
      <c r="E13" s="78"/>
      <c r="F13" s="80" t="str">
        <f t="shared" ref="F13" si="2">IFERROR(E13/$D$6,"")</f>
        <v/>
      </c>
      <c r="H13" s="74" t="str">
        <f>VLOOKUP(J13,Listenwahl!$A$4:$I$32,4,FALSE)</f>
        <v>FDP</v>
      </c>
      <c r="I13" s="78"/>
      <c r="J13" s="71">
        <v>3</v>
      </c>
      <c r="K13" s="80" t="str">
        <f t="shared" ref="K13" si="3">IFERROR(I13/$I$6,"")</f>
        <v/>
      </c>
    </row>
    <row r="14" spans="2:11" s="3" customFormat="1" ht="18" customHeight="1">
      <c r="B14" s="77"/>
      <c r="C14" s="65" t="str" cm="1">
        <f t="array" ref="C14">IFERROR(VLOOKUP(H13&amp;$B$5,CHOOSE({1,2},Tabelle1[Partei KURZ]&amp;Tabelle1[Wahlkreis],Tabelle1[Spalte22]),2,0),"")</f>
        <v>Friedrich-Wilhelm Hörr</v>
      </c>
      <c r="D14" s="69"/>
      <c r="E14" s="79"/>
      <c r="F14" s="81"/>
      <c r="H14" s="75"/>
      <c r="I14" s="79"/>
      <c r="J14" s="72"/>
      <c r="K14" s="81"/>
    </row>
    <row r="15" spans="2:11" s="3" customFormat="1" ht="17.25" customHeight="1">
      <c r="B15" s="76">
        <f>IF(C16&lt;&gt;"",J15,"")</f>
        <v>4</v>
      </c>
      <c r="C15" s="64" t="str">
        <f>IF(C16&lt;&gt;"","Wahlkreisbewerber_in","")</f>
        <v>Wahlkreisbewerber_in</v>
      </c>
      <c r="D15" s="68" t="str">
        <f>IF(C16&lt;&gt;"",H15,"")</f>
        <v>AfD</v>
      </c>
      <c r="E15" s="78"/>
      <c r="F15" s="80" t="str">
        <f t="shared" ref="F15" si="4">IFERROR(E15/$D$6,"")</f>
        <v/>
      </c>
      <c r="H15" s="74" t="str">
        <f>VLOOKUP(J15,Listenwahl!$A$4:$I$32,4,FALSE)</f>
        <v>AfD</v>
      </c>
      <c r="I15" s="78"/>
      <c r="J15" s="71">
        <v>4</v>
      </c>
      <c r="K15" s="80" t="str">
        <f t="shared" ref="K15" si="5">IFERROR(I15/$I$6,"")</f>
        <v/>
      </c>
    </row>
    <row r="16" spans="2:11" s="3" customFormat="1" ht="18" customHeight="1">
      <c r="B16" s="77"/>
      <c r="C16" s="65" t="str" cm="1">
        <f t="array" ref="C16">IFERROR(VLOOKUP(H15&amp;$B$5,CHOOSE({1,2},Tabelle1[Partei KURZ]&amp;Tabelle1[Wahlkreis],Tabelle1[Spalte22]),2,0),"")</f>
        <v>Klaus Lange</v>
      </c>
      <c r="D16" s="69"/>
      <c r="E16" s="79"/>
      <c r="F16" s="81"/>
      <c r="H16" s="75"/>
      <c r="I16" s="79"/>
      <c r="J16" s="72"/>
      <c r="K16" s="81"/>
    </row>
    <row r="17" spans="2:11" s="3" customFormat="1" ht="17.25" customHeight="1">
      <c r="B17" s="76">
        <f>IF(C18&lt;&gt;"",J17,"")</f>
        <v>5</v>
      </c>
      <c r="C17" s="64" t="str">
        <f>IF(C18&lt;&gt;"","Wahlkreisbewerber_in","")</f>
        <v>Wahlkreisbewerber_in</v>
      </c>
      <c r="D17" s="68" t="str">
        <f>IF(C18&lt;&gt;"",H17,"")</f>
        <v>GRÜNE</v>
      </c>
      <c r="E17" s="78"/>
      <c r="F17" s="80" t="str">
        <f t="shared" ref="F17" si="6">IFERROR(E17/$D$6,"")</f>
        <v/>
      </c>
      <c r="H17" s="74" t="str">
        <f>VLOOKUP(J17,Listenwahl!$A$4:$I$32,4,FALSE)</f>
        <v>GRÜNE</v>
      </c>
      <c r="I17" s="78"/>
      <c r="J17" s="71">
        <v>5</v>
      </c>
      <c r="K17" s="80" t="str">
        <f t="shared" ref="K17" si="7">IFERROR(I17/$I$6,"")</f>
        <v/>
      </c>
    </row>
    <row r="18" spans="2:11" s="3" customFormat="1" ht="18" customHeight="1">
      <c r="B18" s="77"/>
      <c r="C18" s="65" t="str" cm="1">
        <f t="array" ref="C18">IFERROR(VLOOKUP(H17&amp;$B$5,CHOOSE({1,2},Tabelle1[Partei KURZ]&amp;Tabelle1[Wahlkreis],Tabelle1[Spalte22]),2,0),"")</f>
        <v>Uta Lücking</v>
      </c>
      <c r="D18" s="69"/>
      <c r="E18" s="79"/>
      <c r="F18" s="81"/>
      <c r="H18" s="75"/>
      <c r="I18" s="79"/>
      <c r="J18" s="72"/>
      <c r="K18" s="81"/>
    </row>
    <row r="19" spans="2:11" s="3" customFormat="1" ht="17.25" customHeight="1">
      <c r="B19" s="76" t="str">
        <f>IF(C20&lt;&gt;"",J19,"")</f>
        <v/>
      </c>
      <c r="C19" s="64" t="str">
        <f>IF(C20&lt;&gt;"","Wahlkreisbewerber_in","")</f>
        <v/>
      </c>
      <c r="D19" s="68" t="str">
        <f>IF(C20&lt;&gt;"",H19,"")</f>
        <v/>
      </c>
      <c r="E19" s="78"/>
      <c r="F19" s="80" t="str">
        <f t="shared" ref="F19" si="8">IFERROR(E19/$D$6,"")</f>
        <v/>
      </c>
      <c r="H19" s="74" t="str">
        <f>VLOOKUP(J19,Listenwahl!$A$4:$I$32,4,FALSE)</f>
        <v>DIE LINKE</v>
      </c>
      <c r="I19" s="78"/>
      <c r="J19" s="60">
        <v>6</v>
      </c>
      <c r="K19" s="80" t="str">
        <f t="shared" ref="K19" si="9">IFERROR(I19/$I$6,"")</f>
        <v/>
      </c>
    </row>
    <row r="20" spans="2:11" s="3" customFormat="1" ht="18" customHeight="1">
      <c r="B20" s="77"/>
      <c r="C20" s="65" t="str" cm="1">
        <f t="array" ref="C20">IFERROR(VLOOKUP(H19&amp;$B$5,CHOOSE({1,2},Tabelle1[Partei KURZ]&amp;Tabelle1[Wahlkreis],Tabelle1[Spalte22]),2,0),"")</f>
        <v/>
      </c>
      <c r="D20" s="69"/>
      <c r="E20" s="79"/>
      <c r="F20" s="81"/>
      <c r="H20" s="75"/>
      <c r="I20" s="79"/>
      <c r="J20" s="61"/>
      <c r="K20" s="81"/>
    </row>
    <row r="21" spans="2:11" s="3" customFormat="1" ht="17.25" customHeight="1">
      <c r="B21" s="76" t="str">
        <f>IF(C22&lt;&gt;"",J21,"")</f>
        <v/>
      </c>
      <c r="C21" s="64" t="str">
        <f>IF(C22&lt;&gt;"","Wahlkreisbewerber_in","")</f>
        <v/>
      </c>
      <c r="D21" s="68" t="str">
        <f>IF(C22&lt;&gt;"",H21,"")</f>
        <v/>
      </c>
      <c r="E21" s="78"/>
      <c r="F21" s="80" t="str">
        <f t="shared" ref="F21" si="10">IFERROR(E21/$D$6,"")</f>
        <v/>
      </c>
      <c r="H21" s="74" t="str">
        <f>VLOOKUP(J21,Listenwahl!$A$4:$I$32,4,FALSE)</f>
        <v>PIRATEN</v>
      </c>
      <c r="I21" s="78"/>
      <c r="J21" s="71">
        <v>7</v>
      </c>
      <c r="K21" s="80" t="str">
        <f t="shared" ref="K21" si="11">IFERROR(I21/$I$6,"")</f>
        <v/>
      </c>
    </row>
    <row r="22" spans="2:11" s="3" customFormat="1" ht="18" customHeight="1">
      <c r="B22" s="77"/>
      <c r="C22" s="65" t="str" cm="1">
        <f t="array" ref="C22">IFERROR(VLOOKUP(H21&amp;$B$5,CHOOSE({1,2},Tabelle1[Partei KURZ]&amp;Tabelle1[Wahlkreis],Tabelle1[Spalte22]),2,0),"")</f>
        <v/>
      </c>
      <c r="D22" s="69"/>
      <c r="E22" s="79"/>
      <c r="F22" s="81"/>
      <c r="H22" s="75"/>
      <c r="I22" s="79"/>
      <c r="J22" s="72"/>
      <c r="K22" s="81"/>
    </row>
    <row r="23" spans="2:11" s="3" customFormat="1" ht="17.25" customHeight="1">
      <c r="B23" s="76" t="str">
        <f>IF(C24&lt;&gt;"",J23,"")</f>
        <v/>
      </c>
      <c r="C23" s="64" t="str">
        <f>IF(C24&lt;&gt;"","Wahlkreisbewerber_in","")</f>
        <v/>
      </c>
      <c r="D23" s="68" t="str">
        <f>IF(C24&lt;&gt;"",H23,"")</f>
        <v/>
      </c>
      <c r="E23" s="78"/>
      <c r="F23" s="80" t="str">
        <f t="shared" ref="F23" si="12">IFERROR(E23/$D$6,"")</f>
        <v/>
      </c>
      <c r="H23" s="74" t="str">
        <f>VLOOKUP(J23,Listenwahl!$A$4:$I$32,4,FALSE)</f>
        <v>Die PARTEI</v>
      </c>
      <c r="I23" s="78"/>
      <c r="J23" s="71">
        <v>8</v>
      </c>
      <c r="K23" s="80" t="str">
        <f t="shared" ref="K23" si="13">IFERROR(I23/$I$6,"")</f>
        <v/>
      </c>
    </row>
    <row r="24" spans="2:11" s="3" customFormat="1" ht="18" customHeight="1">
      <c r="B24" s="77"/>
      <c r="C24" s="65" t="str" cm="1">
        <f t="array" ref="C24">IFERROR(VLOOKUP(H23&amp;$B$5,CHOOSE({1,2},Tabelle1[Partei KURZ]&amp;Tabelle1[Wahlkreis],Tabelle1[Spalte22]),2,0),"")</f>
        <v/>
      </c>
      <c r="D24" s="69"/>
      <c r="E24" s="79"/>
      <c r="F24" s="81"/>
      <c r="H24" s="75"/>
      <c r="I24" s="79"/>
      <c r="J24" s="72"/>
      <c r="K24" s="81"/>
    </row>
    <row r="25" spans="2:11" s="3" customFormat="1" ht="17.25" customHeight="1">
      <c r="B25" s="76">
        <f>IF(C26&lt;&gt;"",J25,"")</f>
        <v>9</v>
      </c>
      <c r="C25" s="64" t="str">
        <f>IF(C26&lt;&gt;"","Wahlkreisbewerber_in","")</f>
        <v>Wahlkreisbewerber_in</v>
      </c>
      <c r="D25" s="68" t="str">
        <f>IF(C26&lt;&gt;"",H25,"")</f>
        <v>FREIE WÄHLER</v>
      </c>
      <c r="E25" s="78"/>
      <c r="F25" s="80" t="str">
        <f t="shared" ref="F25" si="14">IFERROR(E25/$D$6,"")</f>
        <v/>
      </c>
      <c r="H25" s="74" t="str">
        <f>VLOOKUP(J25,Listenwahl!$A$4:$I$32,4,FALSE)</f>
        <v>FREIE WÄHLER</v>
      </c>
      <c r="I25" s="78"/>
      <c r="J25" s="71">
        <v>9</v>
      </c>
      <c r="K25" s="80" t="str">
        <f t="shared" ref="K25" si="15">IFERROR(I25/$I$6,"")</f>
        <v/>
      </c>
    </row>
    <row r="26" spans="2:11" s="3" customFormat="1" ht="18" customHeight="1">
      <c r="B26" s="77"/>
      <c r="C26" s="65" t="str" cm="1">
        <f t="array" ref="C26">IFERROR(VLOOKUP(H25&amp;$B$5,CHOOSE({1,2},Tabelle1[Partei KURZ]&amp;Tabelle1[Wahlkreis],Tabelle1[Spalte22]),2,0),"")</f>
        <v>Tristan Süper</v>
      </c>
      <c r="D26" s="69"/>
      <c r="E26" s="79"/>
      <c r="F26" s="81"/>
      <c r="H26" s="75"/>
      <c r="I26" s="79"/>
      <c r="J26" s="72"/>
      <c r="K26" s="81"/>
    </row>
    <row r="27" spans="2:11" s="3" customFormat="1" ht="17.25" customHeight="1">
      <c r="B27" s="76" t="str">
        <f>IF(C28&lt;&gt;"",J27,"")</f>
        <v/>
      </c>
      <c r="C27" s="64" t="str">
        <f>IF(C28&lt;&gt;"","Wahlkreisbewerber_in","")</f>
        <v/>
      </c>
      <c r="D27" s="68" t="str">
        <f>IF(C28&lt;&gt;"",H27,"")</f>
        <v/>
      </c>
      <c r="E27" s="78"/>
      <c r="F27" s="80" t="str">
        <f t="shared" ref="F27" si="16">IFERROR(E27/$D$6,"")</f>
        <v/>
      </c>
      <c r="H27" s="74" t="str">
        <f>VLOOKUP(J27,Listenwahl!$A$4:$I$32,4,FALSE)</f>
        <v>BIG</v>
      </c>
      <c r="I27" s="78"/>
      <c r="J27" s="71">
        <v>10</v>
      </c>
      <c r="K27" s="80" t="str">
        <f t="shared" ref="K27" si="17">IFERROR(I27/$I$6,"")</f>
        <v/>
      </c>
    </row>
    <row r="28" spans="2:11" s="3" customFormat="1" ht="18" customHeight="1">
      <c r="B28" s="77"/>
      <c r="C28" s="65" t="str" cm="1">
        <f t="array" ref="C28">IFERROR(VLOOKUP(H27&amp;$B$5,CHOOSE({1,2},Tabelle1[Partei KURZ]&amp;Tabelle1[Wahlkreis],Tabelle1[Spalte22]),2,0),"")</f>
        <v/>
      </c>
      <c r="D28" s="69"/>
      <c r="E28" s="79"/>
      <c r="F28" s="81"/>
      <c r="H28" s="75"/>
      <c r="I28" s="79"/>
      <c r="J28" s="72"/>
      <c r="K28" s="81"/>
    </row>
    <row r="29" spans="2:11" s="3" customFormat="1" ht="17.25" customHeight="1">
      <c r="B29" s="76" t="str">
        <f>IF(C30&lt;&gt;"",J29,"")</f>
        <v/>
      </c>
      <c r="C29" s="64" t="str">
        <f>IF(C30&lt;&gt;"","Wahlkreisbewerber_in","")</f>
        <v/>
      </c>
      <c r="D29" s="68" t="str">
        <f>IF(C30&lt;&gt;"",H29,"")</f>
        <v/>
      </c>
      <c r="E29" s="78"/>
      <c r="F29" s="80" t="str">
        <f t="shared" ref="F29" si="18">IFERROR(E29/$D$6,"")</f>
        <v/>
      </c>
      <c r="H29" s="74" t="str">
        <f>VLOOKUP(J29,Listenwahl!$A$4:$I$32,4,FALSE)</f>
        <v>ÖDP</v>
      </c>
      <c r="I29" s="78"/>
      <c r="J29" s="71">
        <v>11</v>
      </c>
      <c r="K29" s="80" t="str">
        <f t="shared" ref="K29" si="19">IFERROR(I29/$I$6,"")</f>
        <v/>
      </c>
    </row>
    <row r="30" spans="2:11" s="3" customFormat="1" ht="18" customHeight="1">
      <c r="B30" s="77"/>
      <c r="C30" s="65" t="str" cm="1">
        <f t="array" ref="C30">IFERROR(VLOOKUP(H29&amp;$B$5,CHOOSE({1,2},Tabelle1[Partei KURZ]&amp;Tabelle1[Wahlkreis],Tabelle1[Spalte22]),2,0),"")</f>
        <v/>
      </c>
      <c r="D30" s="69"/>
      <c r="E30" s="79"/>
      <c r="F30" s="81"/>
      <c r="H30" s="75"/>
      <c r="I30" s="79"/>
      <c r="J30" s="72"/>
      <c r="K30" s="81"/>
    </row>
    <row r="31" spans="2:11" s="3" customFormat="1" ht="17.25" customHeight="1">
      <c r="B31" s="76" t="str">
        <f>IF(C32&lt;&gt;"",J31,"")</f>
        <v/>
      </c>
      <c r="C31" s="64" t="str">
        <f>IF(C32&lt;&gt;"","Wahlkreisbewerber_in","")</f>
        <v/>
      </c>
      <c r="D31" s="68" t="str">
        <f>IF(C32&lt;&gt;"",H31,"")</f>
        <v/>
      </c>
      <c r="E31" s="78"/>
      <c r="F31" s="80" t="str">
        <f t="shared" ref="F31" si="20">IFERROR(E31/$D$6,"")</f>
        <v/>
      </c>
      <c r="H31" s="74" t="str">
        <f>VLOOKUP(J31,Listenwahl!$A$4:$I$32,4,FALSE)</f>
        <v>Volksabstimmung</v>
      </c>
      <c r="I31" s="78"/>
      <c r="J31" s="71">
        <v>12</v>
      </c>
      <c r="K31" s="80" t="str">
        <f t="shared" ref="K31" si="21">IFERROR(I31/$I$6,"")</f>
        <v/>
      </c>
    </row>
    <row r="32" spans="2:11" s="3" customFormat="1" ht="18" customHeight="1">
      <c r="B32" s="77"/>
      <c r="C32" s="65" t="str" cm="1">
        <f t="array" ref="C32">IFERROR(VLOOKUP(H31&amp;$B$5,CHOOSE({1,2},Tabelle1[Partei KURZ]&amp;Tabelle1[Wahlkreis],Tabelle1[Spalte22]),2,0),"")</f>
        <v/>
      </c>
      <c r="D32" s="69"/>
      <c r="E32" s="79"/>
      <c r="F32" s="81"/>
      <c r="H32" s="75"/>
      <c r="I32" s="79"/>
      <c r="J32" s="72"/>
      <c r="K32" s="81"/>
    </row>
    <row r="33" spans="2:15" s="3" customFormat="1" ht="17.25" customHeight="1">
      <c r="B33" s="76" t="str">
        <f>IF(C34&lt;&gt;"",J33,"")</f>
        <v/>
      </c>
      <c r="C33" s="64" t="str">
        <f>IF(C34&lt;&gt;"","Wahlkreisbewerber_in","")</f>
        <v/>
      </c>
      <c r="D33" s="68" t="str">
        <f>IF(C34&lt;&gt;"",H33,"")</f>
        <v/>
      </c>
      <c r="E33" s="78"/>
      <c r="F33" s="80" t="str">
        <f t="shared" ref="F33" si="22">IFERROR(E33/$D$6,"")</f>
        <v/>
      </c>
      <c r="H33" s="74" t="str">
        <f>VLOOKUP(J33,Listenwahl!$A$4:$I$32,4,FALSE)</f>
        <v>MLPD</v>
      </c>
      <c r="I33" s="78"/>
      <c r="J33" s="71">
        <v>13</v>
      </c>
      <c r="K33" s="80" t="str">
        <f t="shared" ref="K33" si="23">IFERROR(I33/$I$6,"")</f>
        <v/>
      </c>
      <c r="L33" s="83"/>
      <c r="M33" s="10"/>
    </row>
    <row r="34" spans="2:15" s="3" customFormat="1" ht="18" customHeight="1">
      <c r="B34" s="77"/>
      <c r="C34" s="65" t="str" cm="1">
        <f t="array" ref="C34">IFERROR(VLOOKUP(H33&amp;$B$5,CHOOSE({1,2},Tabelle1[Partei KURZ]&amp;Tabelle1[Wahlkreis],Tabelle1[Spalte22]),2,0),"")</f>
        <v/>
      </c>
      <c r="D34" s="69"/>
      <c r="E34" s="79"/>
      <c r="F34" s="81"/>
      <c r="H34" s="75"/>
      <c r="I34" s="79"/>
      <c r="J34" s="72"/>
      <c r="K34" s="81"/>
      <c r="L34" s="83"/>
      <c r="M34" s="8"/>
    </row>
    <row r="35" spans="2:15" s="3" customFormat="1" ht="17.25" customHeight="1">
      <c r="B35" s="76" t="str">
        <f>IF(C36&lt;&gt;"",J35,"")</f>
        <v/>
      </c>
      <c r="C35" s="64" t="str">
        <f>IF(C36&lt;&gt;"","Wahlkreisbewerber_in","")</f>
        <v/>
      </c>
      <c r="D35" s="68" t="str">
        <f>IF(C36&lt;&gt;"",H35,"")</f>
        <v/>
      </c>
      <c r="E35" s="78"/>
      <c r="F35" s="80" t="str">
        <f t="shared" ref="F35" si="24">IFERROR(E35/$D$6,"")</f>
        <v/>
      </c>
      <c r="H35" s="74" t="str">
        <f>VLOOKUP(J35,Listenwahl!$A$4:$I$32,4,FALSE)</f>
        <v>DIE VIOLETTEN</v>
      </c>
      <c r="I35" s="78"/>
      <c r="J35" s="71">
        <v>14</v>
      </c>
      <c r="K35" s="80" t="str">
        <f t="shared" ref="K35" si="25">IFERROR(I35/$I$6,"")</f>
        <v/>
      </c>
    </row>
    <row r="36" spans="2:15" s="3" customFormat="1" ht="18" customHeight="1">
      <c r="B36" s="77"/>
      <c r="C36" s="65" t="str" cm="1">
        <f t="array" ref="C36">IFERROR(VLOOKUP(H35&amp;$B$5,CHOOSE({1,2},Tabelle1[Partei KURZ]&amp;Tabelle1[Wahlkreis],Tabelle1[Spalte22]),2,0),"")</f>
        <v/>
      </c>
      <c r="D36" s="69"/>
      <c r="E36" s="79"/>
      <c r="F36" s="81"/>
      <c r="H36" s="75"/>
      <c r="I36" s="79"/>
      <c r="J36" s="72"/>
      <c r="K36" s="81"/>
    </row>
    <row r="37" spans="2:15" s="3" customFormat="1" ht="17.25" customHeight="1">
      <c r="B37" s="76" t="str">
        <f>IF(C38&lt;&gt;"",J37,"")</f>
        <v/>
      </c>
      <c r="C37" s="64" t="str">
        <f>IF(C38&lt;&gt;"","Wahlkreisbewerber_in","")</f>
        <v/>
      </c>
      <c r="D37" s="68" t="str">
        <f>IF(C38&lt;&gt;"",H37,"")</f>
        <v/>
      </c>
      <c r="E37" s="78"/>
      <c r="F37" s="80" t="str">
        <f t="shared" ref="F37" si="26">IFERROR(E37/$D$6,"")</f>
        <v/>
      </c>
      <c r="H37" s="74" t="str">
        <f>VLOOKUP(J37,Listenwahl!$A$4:$I$32,4,FALSE)</f>
        <v>Gesundheitsforschung</v>
      </c>
      <c r="I37" s="78"/>
      <c r="J37" s="71">
        <v>15</v>
      </c>
      <c r="K37" s="80" t="str">
        <f t="shared" ref="K37" si="27">IFERROR(I37/$I$6,"")</f>
        <v/>
      </c>
    </row>
    <row r="38" spans="2:15" s="3" customFormat="1" ht="18" customHeight="1">
      <c r="B38" s="77"/>
      <c r="C38" s="65" t="str" cm="1">
        <f t="array" ref="C38">IFERROR(VLOOKUP(H37&amp;$B$5,CHOOSE({1,2},Tabelle1[Partei KURZ]&amp;Tabelle1[Wahlkreis],Tabelle1[Spalte22]),2,0),"")</f>
        <v/>
      </c>
      <c r="D38" s="69"/>
      <c r="E38" s="79"/>
      <c r="F38" s="81"/>
      <c r="H38" s="75"/>
      <c r="I38" s="79"/>
      <c r="J38" s="72"/>
      <c r="K38" s="81"/>
    </row>
    <row r="39" spans="2:15" ht="17.25" customHeight="1">
      <c r="B39" s="76" t="str">
        <f>IF(C40&lt;&gt;"",J39,"")</f>
        <v/>
      </c>
      <c r="C39" s="64" t="str">
        <f>IF(C40&lt;&gt;"","Wahlkreisbewerber_in","")</f>
        <v/>
      </c>
      <c r="D39" s="68" t="str">
        <f>IF(C40&lt;&gt;"",H39,"")</f>
        <v/>
      </c>
      <c r="E39" s="78"/>
      <c r="F39" s="80" t="str">
        <f t="shared" ref="F39" si="28">IFERROR(E39/$D$6,"")</f>
        <v/>
      </c>
      <c r="G39" s="3"/>
      <c r="H39" s="74" t="str">
        <f>VLOOKUP(J39,Listenwahl!$A$4:$I$32,4,FALSE)</f>
        <v>ZENTRUM</v>
      </c>
      <c r="I39" s="78"/>
      <c r="J39" s="71">
        <v>16</v>
      </c>
      <c r="K39" s="80" t="str">
        <f t="shared" ref="K39" si="29">IFERROR(I39/$I$6,"")</f>
        <v/>
      </c>
      <c r="L39" s="82"/>
      <c r="M39" s="9"/>
      <c r="N39" s="50"/>
      <c r="O39" s="50"/>
    </row>
    <row r="40" spans="2:15" ht="18" customHeight="1">
      <c r="B40" s="77"/>
      <c r="C40" s="65" t="str" cm="1">
        <f t="array" ref="C40">IFERROR(VLOOKUP(H39&amp;$B$5,CHOOSE({1,2},Tabelle1[Partei KURZ]&amp;Tabelle1[Wahlkreis],Tabelle1[Spalte22]),2,0),"")</f>
        <v/>
      </c>
      <c r="D40" s="69"/>
      <c r="E40" s="79"/>
      <c r="F40" s="81"/>
      <c r="G40" s="3"/>
      <c r="H40" s="75"/>
      <c r="I40" s="79"/>
      <c r="J40" s="72"/>
      <c r="K40" s="81"/>
      <c r="L40" s="70"/>
      <c r="M40" s="8"/>
      <c r="N40" s="50"/>
      <c r="O40" s="3"/>
    </row>
    <row r="41" spans="2:15" ht="17.25" customHeight="1">
      <c r="B41" s="76" t="str">
        <f>IF(C42&lt;&gt;"",J41,"")</f>
        <v/>
      </c>
      <c r="C41" s="64" t="str">
        <f>IF(C42&lt;&gt;"","Wahlkreisbewerber_in","")</f>
        <v/>
      </c>
      <c r="D41" s="68" t="str">
        <f>IF(C42&lt;&gt;"",H41,"")</f>
        <v/>
      </c>
      <c r="E41" s="78"/>
      <c r="F41" s="80" t="str">
        <f t="shared" ref="F41" si="30">IFERROR(E41/$D$6,"")</f>
        <v/>
      </c>
      <c r="G41" s="3"/>
      <c r="H41" s="74" t="str">
        <f>VLOOKUP(J41,Listenwahl!$A$4:$I$32,4,FALSE)</f>
        <v>DKP</v>
      </c>
      <c r="I41" s="78"/>
      <c r="J41" s="71">
        <v>17</v>
      </c>
      <c r="K41" s="80" t="str">
        <f t="shared" ref="K41" si="31">IFERROR(I41/$I$6,"")</f>
        <v/>
      </c>
      <c r="L41" s="70"/>
      <c r="M41" s="10"/>
      <c r="N41" s="3"/>
      <c r="O41" s="50"/>
    </row>
    <row r="42" spans="2:15" ht="18" customHeight="1">
      <c r="B42" s="77"/>
      <c r="C42" s="65" t="str" cm="1">
        <f t="array" ref="C42">IFERROR(VLOOKUP(H41&amp;$B$5,CHOOSE({1,2},Tabelle1[Partei KURZ]&amp;Tabelle1[Wahlkreis],Tabelle1[Spalte22]),2,0),"")</f>
        <v/>
      </c>
      <c r="D42" s="69"/>
      <c r="E42" s="79"/>
      <c r="F42" s="81"/>
      <c r="G42" s="3"/>
      <c r="H42" s="75"/>
      <c r="I42" s="79"/>
      <c r="J42" s="73"/>
      <c r="K42" s="81"/>
      <c r="L42" s="70"/>
      <c r="M42" s="11"/>
      <c r="N42" s="50"/>
      <c r="O42" s="50"/>
    </row>
    <row r="43" spans="2:15" ht="17.100000000000001" customHeight="1">
      <c r="B43" s="76">
        <f>IF(C44&lt;&gt;"",J43,"")</f>
        <v>18</v>
      </c>
      <c r="C43" s="64" t="str">
        <f>IF(C44&lt;&gt;"","Wahlkreisbewerber_in","")</f>
        <v>Wahlkreisbewerber_in</v>
      </c>
      <c r="D43" s="68" t="str">
        <f>IF(C44&lt;&gt;"",H43,"")</f>
        <v>dieBasis</v>
      </c>
      <c r="E43" s="78"/>
      <c r="F43" s="80" t="str">
        <f t="shared" ref="F43" si="32">IFERROR(E43/$D$6,"")</f>
        <v/>
      </c>
      <c r="G43" s="6"/>
      <c r="H43" s="74" t="str">
        <f>VLOOKUP(J43,Listenwahl!$A$4:$I$32,4,FALSE)</f>
        <v>dieBasis</v>
      </c>
      <c r="I43" s="78"/>
      <c r="J43" s="71">
        <v>18</v>
      </c>
      <c r="K43" s="80" t="str">
        <f t="shared" ref="K43" si="33">IFERROR(I43/$I$6,"")</f>
        <v/>
      </c>
      <c r="L43" s="70"/>
      <c r="M43" s="10"/>
      <c r="N43" s="3"/>
      <c r="O43" s="50"/>
    </row>
    <row r="44" spans="2:15" ht="18" customHeight="1">
      <c r="B44" s="77"/>
      <c r="C44" s="65" t="str" cm="1">
        <f t="array" ref="C44">IFERROR(VLOOKUP(H43&amp;$B$5,CHOOSE({1,2},Tabelle1[Partei KURZ]&amp;Tabelle1[Wahlkreis],Tabelle1[Spalte22]),2,0),"")</f>
        <v>Dennis Johannes Hendricks</v>
      </c>
      <c r="D44" s="69"/>
      <c r="E44" s="79"/>
      <c r="F44" s="81"/>
      <c r="G44" s="7"/>
      <c r="H44" s="75"/>
      <c r="I44" s="79"/>
      <c r="J44" s="72"/>
      <c r="K44" s="81"/>
      <c r="L44" s="70"/>
      <c r="M44" s="11"/>
      <c r="N44" s="50"/>
      <c r="O44" s="50"/>
    </row>
    <row r="45" spans="2:15" ht="17.100000000000001" customHeight="1">
      <c r="B45" s="76" t="str">
        <f>IF(C46&lt;&gt;"",J45,"")</f>
        <v/>
      </c>
      <c r="C45" s="64" t="str">
        <f>IF(C46&lt;&gt;"","Wahlkreisbewerber_in","")</f>
        <v/>
      </c>
      <c r="D45" s="68" t="str">
        <f>IF(C46&lt;&gt;"",H45,"")</f>
        <v/>
      </c>
      <c r="E45" s="78"/>
      <c r="F45" s="80" t="str">
        <f t="shared" ref="F45" si="34">IFERROR(E45/$D$6,"")</f>
        <v/>
      </c>
      <c r="G45" s="3"/>
      <c r="H45" s="74" t="str">
        <f>VLOOKUP(J45,Listenwahl!$A$4:$I$32,4,FALSE)</f>
        <v>DSP</v>
      </c>
      <c r="I45" s="78"/>
      <c r="J45" s="73">
        <v>19</v>
      </c>
      <c r="K45" s="80" t="str">
        <f t="shared" ref="K45" si="35">IFERROR(I45/$I$6,"")</f>
        <v/>
      </c>
      <c r="L45" s="50"/>
      <c r="M45" s="50"/>
      <c r="N45" s="3"/>
      <c r="O45" s="50"/>
    </row>
    <row r="46" spans="2:15" ht="18" customHeight="1">
      <c r="B46" s="77"/>
      <c r="C46" s="65" t="str" cm="1">
        <f t="array" ref="C46">IFERROR(VLOOKUP(H45&amp;$B$5,CHOOSE({1,2},Tabelle1[Partei KURZ]&amp;Tabelle1[Wahlkreis],Tabelle1[Spalte22]),2,0),"")</f>
        <v/>
      </c>
      <c r="D46" s="69"/>
      <c r="E46" s="79"/>
      <c r="F46" s="81"/>
      <c r="G46" s="3"/>
      <c r="H46" s="75"/>
      <c r="I46" s="79"/>
      <c r="J46" s="72"/>
      <c r="K46" s="81"/>
      <c r="L46" s="50"/>
      <c r="M46" s="50"/>
      <c r="N46" s="50"/>
      <c r="O46" s="50"/>
    </row>
    <row r="47" spans="2:15" ht="17.25" customHeight="1">
      <c r="B47" s="76" t="str">
        <f>IF(C48&lt;&gt;"",J47,"")</f>
        <v/>
      </c>
      <c r="C47" s="64" t="str">
        <f>IF(C48&lt;&gt;"","Wahlkreisbewerber_in","")</f>
        <v/>
      </c>
      <c r="D47" s="68" t="str">
        <f>IF(C48&lt;&gt;"",H47,"")</f>
        <v/>
      </c>
      <c r="E47" s="78"/>
      <c r="F47" s="80" t="str">
        <f t="shared" ref="F47" si="36">IFERROR(E47/$D$6,"")</f>
        <v/>
      </c>
      <c r="G47" s="3"/>
      <c r="H47" s="74" t="str">
        <f>VLOOKUP(J47,Listenwahl!$A$4:$I$32,4,FALSE)</f>
        <v>Die Urbane.</v>
      </c>
      <c r="I47" s="78"/>
      <c r="J47" s="71">
        <v>20</v>
      </c>
      <c r="K47" s="80" t="str">
        <f t="shared" ref="K47" si="37">IFERROR(I47/$I$6,"")</f>
        <v/>
      </c>
      <c r="L47" s="70"/>
      <c r="M47" s="10"/>
      <c r="N47" s="3"/>
      <c r="O47" s="50"/>
    </row>
    <row r="48" spans="2:15" ht="18" customHeight="1">
      <c r="B48" s="77"/>
      <c r="C48" s="65" t="str" cm="1">
        <f t="array" ref="C48">IFERROR(VLOOKUP(H47&amp;$B$5,CHOOSE({1,2},Tabelle1[Partei KURZ]&amp;Tabelle1[Wahlkreis],Tabelle1[Spalte22]),2,0),"")</f>
        <v/>
      </c>
      <c r="D48" s="69"/>
      <c r="E48" s="79"/>
      <c r="F48" s="81"/>
      <c r="G48" s="3"/>
      <c r="H48" s="75"/>
      <c r="I48" s="79"/>
      <c r="J48" s="72"/>
      <c r="K48" s="81"/>
      <c r="L48" s="70"/>
      <c r="M48" s="11"/>
      <c r="N48" s="50"/>
      <c r="O48" s="50"/>
    </row>
    <row r="49" spans="1:14" ht="17.25" customHeight="1">
      <c r="A49" s="50"/>
      <c r="B49" s="76" t="str">
        <f>IF(C50&lt;&gt;"",J49,"")</f>
        <v/>
      </c>
      <c r="C49" s="64" t="str">
        <f>IF(C50&lt;&gt;"","Wahlkreisbewerber_in","")</f>
        <v/>
      </c>
      <c r="D49" s="68" t="str">
        <f>IF(C50&lt;&gt;"",H49,"")</f>
        <v/>
      </c>
      <c r="E49" s="78"/>
      <c r="F49" s="80" t="str">
        <f t="shared" ref="F49" si="38">IFERROR(E49/$D$6,"")</f>
        <v/>
      </c>
      <c r="G49" s="3"/>
      <c r="H49" s="74" t="str">
        <f>VLOOKUP(J49,Listenwahl!$A$4:$I$32,4,FALSE)</f>
        <v>LIEBE</v>
      </c>
      <c r="I49" s="78"/>
      <c r="J49" s="71">
        <v>21</v>
      </c>
      <c r="K49" s="80" t="str">
        <f t="shared" ref="K49" si="39">IFERROR(I49/$I$6,"")</f>
        <v/>
      </c>
      <c r="L49" s="50"/>
      <c r="M49" s="50"/>
      <c r="N49" s="3"/>
    </row>
    <row r="50" spans="1:14" ht="18" customHeight="1">
      <c r="A50" s="50"/>
      <c r="B50" s="77"/>
      <c r="C50" s="65" t="str" cm="1">
        <f t="array" ref="C50">IFERROR(VLOOKUP(H49&amp;$B$5,CHOOSE({1,2},Tabelle1[Partei KURZ]&amp;Tabelle1[Wahlkreis],Tabelle1[Spalte22]),2,0),"")</f>
        <v/>
      </c>
      <c r="D50" s="69"/>
      <c r="E50" s="79"/>
      <c r="F50" s="81"/>
      <c r="G50" s="3"/>
      <c r="H50" s="75"/>
      <c r="I50" s="79"/>
      <c r="J50" s="72"/>
      <c r="K50" s="81"/>
      <c r="L50" s="50"/>
      <c r="M50" s="50"/>
      <c r="N50" s="50"/>
    </row>
    <row r="51" spans="1:14" ht="17.25" customHeight="1">
      <c r="A51" s="50"/>
      <c r="B51" s="76" t="str">
        <f>IF(C52&lt;&gt;"",J51,"")</f>
        <v/>
      </c>
      <c r="C51" s="64" t="str">
        <f>IF(C52&lt;&gt;"","Wahlkreisbewerber_in","")</f>
        <v/>
      </c>
      <c r="D51" s="68" t="str">
        <f>IF(C52&lt;&gt;"",H51,"")</f>
        <v/>
      </c>
      <c r="E51" s="78"/>
      <c r="F51" s="80" t="str">
        <f t="shared" ref="F51" si="40">IFERROR(E51/$D$6,"")</f>
        <v/>
      </c>
      <c r="G51" s="3"/>
      <c r="H51" s="74" t="str">
        <f>VLOOKUP(J51,Listenwahl!$A$4:$I$32,4,FALSE)</f>
        <v>FAMILIE</v>
      </c>
      <c r="I51" s="78"/>
      <c r="J51" s="71">
        <v>22</v>
      </c>
      <c r="K51" s="80" t="str">
        <f t="shared" ref="K51" si="41">IFERROR(I51/$I$6,"")</f>
        <v/>
      </c>
      <c r="L51" s="50"/>
      <c r="M51" s="50"/>
      <c r="N51" s="3"/>
    </row>
    <row r="52" spans="1:14" ht="18" customHeight="1">
      <c r="A52" s="50"/>
      <c r="B52" s="77"/>
      <c r="C52" s="65" t="str" cm="1">
        <f t="array" ref="C52">IFERROR(VLOOKUP(H51&amp;$B$5,CHOOSE({1,2},Tabelle1[Partei KURZ]&amp;Tabelle1[Wahlkreis],Tabelle1[Spalte22]),2,0),"")</f>
        <v/>
      </c>
      <c r="D52" s="69"/>
      <c r="E52" s="79"/>
      <c r="F52" s="81"/>
      <c r="G52" s="3"/>
      <c r="H52" s="75"/>
      <c r="I52" s="79"/>
      <c r="J52" s="73"/>
      <c r="K52" s="81"/>
      <c r="L52" s="50"/>
      <c r="M52" s="50"/>
      <c r="N52" s="50"/>
    </row>
    <row r="53" spans="1:14" ht="17.25" customHeight="1">
      <c r="A53" s="50"/>
      <c r="B53" s="76" t="str">
        <f>IF(C54&lt;&gt;"",J53,"")</f>
        <v/>
      </c>
      <c r="C53" s="64" t="str">
        <f>IF(C54&lt;&gt;"","Wahlkreisbewerber_in","")</f>
        <v/>
      </c>
      <c r="D53" s="68" t="str">
        <f>IF(C54&lt;&gt;"",H53,"")</f>
        <v/>
      </c>
      <c r="E53" s="78"/>
      <c r="F53" s="80" t="str">
        <f t="shared" ref="F53" si="42">IFERROR(E53/$D$6,"")</f>
        <v/>
      </c>
      <c r="G53" s="6"/>
      <c r="H53" s="74" t="str">
        <f>VLOOKUP(J53,Listenwahl!$A$4:$I$32,4,FALSE)</f>
        <v>neo</v>
      </c>
      <c r="I53" s="78"/>
      <c r="J53" s="71">
        <v>23</v>
      </c>
      <c r="K53" s="80" t="str">
        <f t="shared" ref="K53" si="43">IFERROR(I53/$I$6,"")</f>
        <v/>
      </c>
      <c r="L53" s="50"/>
      <c r="M53" s="50"/>
      <c r="N53" s="50"/>
    </row>
    <row r="54" spans="1:14" ht="18" customHeight="1">
      <c r="A54" s="50"/>
      <c r="B54" s="77"/>
      <c r="C54" s="65" t="str" cm="1">
        <f t="array" ref="C54">IFERROR(VLOOKUP(H53&amp;$B$5,CHOOSE({1,2},Tabelle1[Partei KURZ]&amp;Tabelle1[Wahlkreis],Tabelle1[Spalte22]),2,0),"")</f>
        <v/>
      </c>
      <c r="D54" s="69"/>
      <c r="E54" s="79"/>
      <c r="F54" s="81"/>
      <c r="G54" s="7"/>
      <c r="H54" s="75"/>
      <c r="I54" s="79"/>
      <c r="J54" s="72"/>
      <c r="K54" s="81"/>
      <c r="L54" s="50"/>
      <c r="M54" s="50"/>
      <c r="N54" s="50"/>
    </row>
    <row r="55" spans="1:14" ht="17.25" customHeight="1">
      <c r="A55" s="50"/>
      <c r="B55" s="76" t="str">
        <f>IF(C56&lt;&gt;"",J55,"")</f>
        <v/>
      </c>
      <c r="C55" s="64" t="str">
        <f>IF(C56&lt;&gt;"","Wahlkreisbewerber_in","")</f>
        <v/>
      </c>
      <c r="D55" s="68" t="str">
        <f>IF(C56&lt;&gt;"",H55,"")</f>
        <v/>
      </c>
      <c r="E55" s="78"/>
      <c r="F55" s="80" t="str">
        <f t="shared" ref="F55" si="44">IFERROR(E55/$D$6,"")</f>
        <v/>
      </c>
      <c r="G55" s="6"/>
      <c r="H55" s="74" t="str">
        <f>VLOOKUP(J55,Listenwahl!$A$4:$I$32,4,FALSE)</f>
        <v>Die Humanisten</v>
      </c>
      <c r="I55" s="78"/>
      <c r="J55" s="71">
        <v>24</v>
      </c>
      <c r="K55" s="80" t="str">
        <f t="shared" ref="K55" si="45">IFERROR(I55/$I$6,"")</f>
        <v/>
      </c>
      <c r="L55" s="50"/>
      <c r="M55" s="50"/>
      <c r="N55" s="50"/>
    </row>
    <row r="56" spans="1:14" ht="18" customHeight="1">
      <c r="A56" s="50"/>
      <c r="B56" s="77"/>
      <c r="C56" s="65" t="str" cm="1">
        <f t="array" ref="C56">IFERROR(VLOOKUP(H55&amp;$B$5,CHOOSE({1,2},Tabelle1[Partei KURZ]&amp;Tabelle1[Wahlkreis],Tabelle1[Spalte22]),2,0),"")</f>
        <v/>
      </c>
      <c r="D56" s="69"/>
      <c r="E56" s="79"/>
      <c r="F56" s="81"/>
      <c r="G56" s="7"/>
      <c r="H56" s="75"/>
      <c r="I56" s="79"/>
      <c r="J56" s="72"/>
      <c r="K56" s="81"/>
      <c r="L56" s="50"/>
      <c r="M56" s="50"/>
      <c r="N56" s="50"/>
    </row>
    <row r="57" spans="1:14" ht="17.100000000000001" customHeight="1">
      <c r="A57" s="50"/>
      <c r="B57" s="76" t="str">
        <f>IF(C58&lt;&gt;"",J57,"")</f>
        <v/>
      </c>
      <c r="C57" s="64" t="str">
        <f>IF(C58&lt;&gt;"","Wahlkreisbewerber_in","")</f>
        <v/>
      </c>
      <c r="D57" s="68" t="str">
        <f>IF(C58&lt;&gt;"",H57,"")</f>
        <v/>
      </c>
      <c r="E57" s="78"/>
      <c r="F57" s="80" t="str">
        <f t="shared" ref="F57" si="46">IFERROR(E57/$D$6,"")</f>
        <v/>
      </c>
      <c r="G57" s="6"/>
      <c r="H57" s="74" t="str">
        <f>VLOOKUP(J57,Listenwahl!$A$4:$I$32,4,FALSE)</f>
        <v>PdF</v>
      </c>
      <c r="I57" s="78"/>
      <c r="J57" s="71">
        <v>25</v>
      </c>
      <c r="K57" s="80" t="str">
        <f t="shared" ref="K57" si="47">IFERROR(I57/$I$6,"")</f>
        <v/>
      </c>
      <c r="L57" s="50"/>
      <c r="M57" s="50"/>
      <c r="N57" s="50"/>
    </row>
    <row r="58" spans="1:14" ht="18" customHeight="1">
      <c r="A58" s="50"/>
      <c r="B58" s="77"/>
      <c r="C58" s="65" t="str" cm="1">
        <f t="array" ref="C58">IFERROR(VLOOKUP(H57&amp;$B$5,CHOOSE({1,2},Tabelle1[Partei KURZ]&amp;Tabelle1[Wahlkreis],Tabelle1[Spalte22]),2,0),"")</f>
        <v/>
      </c>
      <c r="D58" s="69"/>
      <c r="E58" s="79"/>
      <c r="F58" s="81"/>
      <c r="G58" s="7"/>
      <c r="H58" s="75"/>
      <c r="I58" s="79"/>
      <c r="J58" s="72"/>
      <c r="K58" s="81"/>
      <c r="L58" s="50"/>
      <c r="M58" s="50"/>
      <c r="N58" s="50"/>
    </row>
    <row r="59" spans="1:14" ht="17.100000000000001" customHeight="1">
      <c r="A59" s="50"/>
      <c r="B59" s="76" t="str">
        <f>IF(C60&lt;&gt;"",J59,"")</f>
        <v/>
      </c>
      <c r="C59" s="64" t="str">
        <f>IF(C60&lt;&gt;"","Wahlkreisbewerber_in","")</f>
        <v/>
      </c>
      <c r="D59" s="68" t="str">
        <f>IF(C60&lt;&gt;"",H59,"")</f>
        <v/>
      </c>
      <c r="E59" s="78"/>
      <c r="F59" s="80" t="str">
        <f t="shared" ref="F59" si="48">IFERROR(E59/$D$6,"")</f>
        <v/>
      </c>
      <c r="G59" s="6"/>
      <c r="H59" s="74" t="str">
        <f>VLOOKUP(J59,Listenwahl!$A$4:$I$32,4,FALSE)</f>
        <v>LfK</v>
      </c>
      <c r="I59" s="78"/>
      <c r="J59" s="71">
        <v>26</v>
      </c>
      <c r="K59" s="80" t="str">
        <f t="shared" ref="K59" si="49">IFERROR(I59/$I$6,"")</f>
        <v/>
      </c>
      <c r="L59" s="50"/>
      <c r="M59" s="50"/>
      <c r="N59" s="50"/>
    </row>
    <row r="60" spans="1:14" ht="18" customHeight="1">
      <c r="A60" s="50"/>
      <c r="B60" s="77"/>
      <c r="C60" s="65" t="str" cm="1">
        <f t="array" ref="C60">IFERROR(VLOOKUP(H59&amp;$B$5,CHOOSE({1,2},Tabelle1[Partei KURZ]&amp;Tabelle1[Wahlkreis],Tabelle1[Spalte22]),2,0),"")</f>
        <v/>
      </c>
      <c r="D60" s="69"/>
      <c r="E60" s="79"/>
      <c r="F60" s="81"/>
      <c r="G60" s="7"/>
      <c r="H60" s="75"/>
      <c r="I60" s="79"/>
      <c r="J60" s="72"/>
      <c r="K60" s="81"/>
      <c r="L60" s="50"/>
      <c r="M60" s="50"/>
      <c r="N60" s="50"/>
    </row>
    <row r="61" spans="1:14" ht="15.95" customHeight="1">
      <c r="A61" s="50"/>
      <c r="B61" s="76" t="str">
        <f>IF(C62&lt;&gt;"",J61,"")</f>
        <v/>
      </c>
      <c r="C61" s="64" t="str">
        <f>IF(C62&lt;&gt;"","Wahlkreisbewerber_in","")</f>
        <v/>
      </c>
      <c r="D61" s="68" t="str">
        <f>IF(C62&lt;&gt;"",H61,"")</f>
        <v/>
      </c>
      <c r="E61" s="78"/>
      <c r="F61" s="80" t="str">
        <f t="shared" ref="F61" si="50">IFERROR(E61/$D$6,"")</f>
        <v/>
      </c>
      <c r="G61" s="6"/>
      <c r="H61" s="74" t="str">
        <f>VLOOKUP(J61,Listenwahl!$A$4:$I$32,4,FALSE)</f>
        <v>Tierschutzpartei</v>
      </c>
      <c r="I61" s="78"/>
      <c r="J61" s="71">
        <v>27</v>
      </c>
      <c r="K61" s="80" t="str">
        <f t="shared" ref="K61" si="51">IFERROR(I61/$I$6,"")</f>
        <v/>
      </c>
      <c r="L61" s="50"/>
      <c r="M61" s="50"/>
      <c r="N61" s="50"/>
    </row>
    <row r="62" spans="1:14" ht="18" customHeight="1">
      <c r="A62" s="50"/>
      <c r="B62" s="77"/>
      <c r="C62" s="65" t="str" cm="1">
        <f t="array" ref="C62">IFERROR(VLOOKUP(H61&amp;$B$5,CHOOSE({1,2},Tabelle1[Partei KURZ]&amp;Tabelle1[Wahlkreis],Tabelle1[Spalte22]),2,0),"")</f>
        <v/>
      </c>
      <c r="D62" s="69"/>
      <c r="E62" s="79"/>
      <c r="F62" s="81"/>
      <c r="G62" s="7"/>
      <c r="H62" s="75"/>
      <c r="I62" s="79"/>
      <c r="J62" s="72"/>
      <c r="K62" s="81"/>
      <c r="L62" s="50"/>
      <c r="M62" s="50"/>
      <c r="N62" s="50"/>
    </row>
    <row r="63" spans="1:14" ht="15.95" customHeight="1">
      <c r="A63" s="50"/>
      <c r="B63" s="76" t="str">
        <f>IF(C64&lt;&gt;"",J63,"")</f>
        <v/>
      </c>
      <c r="C63" s="64" t="str">
        <f>IF(C64&lt;&gt;"","Wahlkreisbewerber_in","")</f>
        <v/>
      </c>
      <c r="D63" s="68" t="str">
        <f>IF(C64&lt;&gt;"",H63,"")</f>
        <v/>
      </c>
      <c r="E63" s="78"/>
      <c r="F63" s="80" t="str">
        <f t="shared" ref="F63" si="52">IFERROR(E63/$D$6,"")</f>
        <v/>
      </c>
      <c r="G63" s="6"/>
      <c r="H63" s="74" t="str">
        <f>VLOOKUP(J63,Listenwahl!$A$4:$I$32,4,FALSE)</f>
        <v>Team Todenhöfer</v>
      </c>
      <c r="I63" s="78"/>
      <c r="J63" s="71">
        <v>28</v>
      </c>
      <c r="K63" s="80" t="str">
        <f t="shared" ref="K63" si="53">IFERROR(I63/$I$6,"")</f>
        <v/>
      </c>
      <c r="L63" s="50"/>
      <c r="M63" s="50"/>
      <c r="N63" s="50"/>
    </row>
    <row r="64" spans="1:14" ht="18" customHeight="1">
      <c r="A64" s="50"/>
      <c r="B64" s="77"/>
      <c r="C64" s="65" t="str" cm="1">
        <f t="array" ref="C64">IFERROR(VLOOKUP(H63&amp;$B$5,CHOOSE({1,2},Tabelle1[Partei KURZ]&amp;Tabelle1[Wahlkreis],Tabelle1[Spalte22]),2,0),"")</f>
        <v/>
      </c>
      <c r="D64" s="69"/>
      <c r="E64" s="79"/>
      <c r="F64" s="81"/>
      <c r="G64" s="7"/>
      <c r="H64" s="75"/>
      <c r="I64" s="79"/>
      <c r="J64" s="72"/>
      <c r="K64" s="81"/>
      <c r="L64" s="50"/>
      <c r="M64" s="50"/>
      <c r="N64" s="50"/>
    </row>
    <row r="65" spans="2:15" ht="15.95" customHeight="1">
      <c r="B65" s="76" t="str">
        <f>IF(C66&lt;&gt;"",J65,"")</f>
        <v/>
      </c>
      <c r="C65" s="64" t="str">
        <f>IF(C66&lt;&gt;"","Wahlkreisbewerber_in","")</f>
        <v/>
      </c>
      <c r="D65" s="68" t="str">
        <f>IF(C66&lt;&gt;"",H65,"")</f>
        <v/>
      </c>
      <c r="E65" s="78"/>
      <c r="F65" s="80" t="str">
        <f t="shared" ref="F65" si="54">IFERROR(E65/$D$6,"")</f>
        <v/>
      </c>
      <c r="G65" s="6"/>
      <c r="H65" s="74" t="str">
        <f>VLOOKUP(J65,Listenwahl!$A$4:$I$32,4,FALSE)</f>
        <v>Volt</v>
      </c>
      <c r="I65" s="78"/>
      <c r="J65" s="71">
        <v>29</v>
      </c>
      <c r="K65" s="80" t="str">
        <f t="shared" ref="K65" si="55">IFERROR(I65/$I$6,"")</f>
        <v/>
      </c>
      <c r="L65" s="50"/>
      <c r="M65" s="50"/>
      <c r="N65" s="50"/>
      <c r="O65" s="3"/>
    </row>
    <row r="66" spans="2:15" ht="18" customHeight="1">
      <c r="B66" s="77"/>
      <c r="C66" s="65" t="str" cm="1">
        <f t="array" ref="C66">IFERROR(VLOOKUP(H65&amp;$B$5,CHOOSE({1,2},Tabelle1[Partei KURZ]&amp;Tabelle1[Wahlkreis],Tabelle1[Spalte22]),2,0),"")</f>
        <v/>
      </c>
      <c r="D66" s="69"/>
      <c r="E66" s="79"/>
      <c r="F66" s="81"/>
      <c r="G66" s="7"/>
      <c r="H66" s="75"/>
      <c r="I66" s="79"/>
      <c r="J66" s="72"/>
      <c r="K66" s="81"/>
      <c r="L66" s="50"/>
      <c r="M66" s="50"/>
      <c r="N66" s="3"/>
      <c r="O66" s="3"/>
    </row>
    <row r="67" spans="2:15" ht="3.95" customHeight="1">
      <c r="C67" s="50"/>
      <c r="D67" s="50"/>
      <c r="E67" s="50"/>
      <c r="F67" s="50"/>
      <c r="G67" s="50"/>
      <c r="H67" s="50"/>
      <c r="I67" s="11"/>
      <c r="K67" s="50"/>
      <c r="L67" s="50"/>
      <c r="M67" s="50"/>
      <c r="N67" s="50"/>
      <c r="O67" s="50"/>
    </row>
  </sheetData>
  <mergeCells count="238">
    <mergeCell ref="K63:K64"/>
    <mergeCell ref="K65:K66"/>
    <mergeCell ref="K33:K34"/>
    <mergeCell ref="K35:K36"/>
    <mergeCell ref="K37:K38"/>
    <mergeCell ref="K39:K40"/>
    <mergeCell ref="K41:K42"/>
    <mergeCell ref="K43:K44"/>
    <mergeCell ref="K45:K46"/>
    <mergeCell ref="K47:K48"/>
    <mergeCell ref="K49:K50"/>
    <mergeCell ref="F55:F56"/>
    <mergeCell ref="F57:F58"/>
    <mergeCell ref="F59:F60"/>
    <mergeCell ref="F61:F62"/>
    <mergeCell ref="K9:K10"/>
    <mergeCell ref="K11:K12"/>
    <mergeCell ref="K13:K14"/>
    <mergeCell ref="K15:K16"/>
    <mergeCell ref="K17:K18"/>
    <mergeCell ref="K19:K20"/>
    <mergeCell ref="K21:K22"/>
    <mergeCell ref="K23:K24"/>
    <mergeCell ref="K25:K26"/>
    <mergeCell ref="K51:K52"/>
    <mergeCell ref="K53:K54"/>
    <mergeCell ref="K55:K56"/>
    <mergeCell ref="K57:K58"/>
    <mergeCell ref="K59:K60"/>
    <mergeCell ref="K61:K62"/>
    <mergeCell ref="F17:F18"/>
    <mergeCell ref="F19:F20"/>
    <mergeCell ref="F21:F22"/>
    <mergeCell ref="F23:F24"/>
    <mergeCell ref="F25:F26"/>
    <mergeCell ref="F27:F28"/>
    <mergeCell ref="F29:F30"/>
    <mergeCell ref="F31:F32"/>
    <mergeCell ref="F33:F34"/>
    <mergeCell ref="I17:I18"/>
    <mergeCell ref="I19:I20"/>
    <mergeCell ref="I21:I22"/>
    <mergeCell ref="I23:I24"/>
    <mergeCell ref="I25:I26"/>
    <mergeCell ref="I27:I28"/>
    <mergeCell ref="I29:I30"/>
    <mergeCell ref="I31:I32"/>
    <mergeCell ref="I33:I34"/>
    <mergeCell ref="B63:B64"/>
    <mergeCell ref="E63:E64"/>
    <mergeCell ref="H63:H64"/>
    <mergeCell ref="J63:J64"/>
    <mergeCell ref="B65:B66"/>
    <mergeCell ref="E65:E66"/>
    <mergeCell ref="H65:H66"/>
    <mergeCell ref="J65:J66"/>
    <mergeCell ref="D63:D64"/>
    <mergeCell ref="D65:D66"/>
    <mergeCell ref="I63:I64"/>
    <mergeCell ref="I65:I66"/>
    <mergeCell ref="F63:F64"/>
    <mergeCell ref="F65:F66"/>
    <mergeCell ref="B59:B60"/>
    <mergeCell ref="E59:E60"/>
    <mergeCell ref="H59:H60"/>
    <mergeCell ref="J59:J60"/>
    <mergeCell ref="B61:B62"/>
    <mergeCell ref="E61:E62"/>
    <mergeCell ref="H61:H62"/>
    <mergeCell ref="J61:J62"/>
    <mergeCell ref="J55:J56"/>
    <mergeCell ref="B57:B58"/>
    <mergeCell ref="E57:E58"/>
    <mergeCell ref="H57:H58"/>
    <mergeCell ref="J57:J58"/>
    <mergeCell ref="B55:B56"/>
    <mergeCell ref="E55:E56"/>
    <mergeCell ref="H55:H56"/>
    <mergeCell ref="D55:D56"/>
    <mergeCell ref="D57:D58"/>
    <mergeCell ref="D59:D60"/>
    <mergeCell ref="D61:D62"/>
    <mergeCell ref="I55:I56"/>
    <mergeCell ref="I57:I58"/>
    <mergeCell ref="I59:I60"/>
    <mergeCell ref="I61:I62"/>
    <mergeCell ref="B21:B22"/>
    <mergeCell ref="E15:E16"/>
    <mergeCell ref="H17:H18"/>
    <mergeCell ref="B51:B52"/>
    <mergeCell ref="H45:H46"/>
    <mergeCell ref="H11:H12"/>
    <mergeCell ref="J13:J14"/>
    <mergeCell ref="B11:B12"/>
    <mergeCell ref="E9:E10"/>
    <mergeCell ref="J9:J10"/>
    <mergeCell ref="F15:F16"/>
    <mergeCell ref="J27:J28"/>
    <mergeCell ref="H31:H32"/>
    <mergeCell ref="E11:E12"/>
    <mergeCell ref="H13:H14"/>
    <mergeCell ref="E17:E18"/>
    <mergeCell ref="B27:B28"/>
    <mergeCell ref="E27:E28"/>
    <mergeCell ref="H25:H26"/>
    <mergeCell ref="J25:J26"/>
    <mergeCell ref="E25:E26"/>
    <mergeCell ref="H27:H28"/>
    <mergeCell ref="H21:H22"/>
    <mergeCell ref="H19:H20"/>
    <mergeCell ref="B4:E4"/>
    <mergeCell ref="H9:H10"/>
    <mergeCell ref="J11:J12"/>
    <mergeCell ref="E13:E14"/>
    <mergeCell ref="B19:B20"/>
    <mergeCell ref="E19:E20"/>
    <mergeCell ref="E23:E24"/>
    <mergeCell ref="B5:E5"/>
    <mergeCell ref="J15:J16"/>
    <mergeCell ref="B15:B16"/>
    <mergeCell ref="B9:B10"/>
    <mergeCell ref="B13:B14"/>
    <mergeCell ref="H15:H16"/>
    <mergeCell ref="D9:D10"/>
    <mergeCell ref="D11:D12"/>
    <mergeCell ref="D13:D14"/>
    <mergeCell ref="D15:D16"/>
    <mergeCell ref="I9:I10"/>
    <mergeCell ref="I11:I12"/>
    <mergeCell ref="I13:I14"/>
    <mergeCell ref="I15:I16"/>
    <mergeCell ref="F9:F10"/>
    <mergeCell ref="F11:F12"/>
    <mergeCell ref="F13:F14"/>
    <mergeCell ref="J17:J18"/>
    <mergeCell ref="B17:B18"/>
    <mergeCell ref="B23:B24"/>
    <mergeCell ref="E21:E22"/>
    <mergeCell ref="J21:J22"/>
    <mergeCell ref="H23:H24"/>
    <mergeCell ref="B25:B26"/>
    <mergeCell ref="L33:L34"/>
    <mergeCell ref="E35:E36"/>
    <mergeCell ref="J35:J36"/>
    <mergeCell ref="J29:J30"/>
    <mergeCell ref="B31:B32"/>
    <mergeCell ref="J31:J32"/>
    <mergeCell ref="B33:B34"/>
    <mergeCell ref="E33:E34"/>
    <mergeCell ref="J33:J34"/>
    <mergeCell ref="B35:B36"/>
    <mergeCell ref="H33:H34"/>
    <mergeCell ref="H35:H36"/>
    <mergeCell ref="E31:E32"/>
    <mergeCell ref="H29:H30"/>
    <mergeCell ref="J23:J24"/>
    <mergeCell ref="I35:I36"/>
    <mergeCell ref="F35:F36"/>
    <mergeCell ref="K27:K28"/>
    <mergeCell ref="K29:K30"/>
    <mergeCell ref="J39:J40"/>
    <mergeCell ref="L43:L44"/>
    <mergeCell ref="L39:L40"/>
    <mergeCell ref="H43:H44"/>
    <mergeCell ref="H37:H38"/>
    <mergeCell ref="E43:E44"/>
    <mergeCell ref="B29:B30"/>
    <mergeCell ref="E29:E30"/>
    <mergeCell ref="D35:D36"/>
    <mergeCell ref="D37:D38"/>
    <mergeCell ref="D39:D40"/>
    <mergeCell ref="D41:D42"/>
    <mergeCell ref="D43:D44"/>
    <mergeCell ref="I37:I38"/>
    <mergeCell ref="I39:I40"/>
    <mergeCell ref="I41:I42"/>
    <mergeCell ref="I43:I44"/>
    <mergeCell ref="F37:F38"/>
    <mergeCell ref="F39:F40"/>
    <mergeCell ref="F41:F42"/>
    <mergeCell ref="F43:F44"/>
    <mergeCell ref="K31:K32"/>
    <mergeCell ref="J53:J54"/>
    <mergeCell ref="B47:B48"/>
    <mergeCell ref="E47:E48"/>
    <mergeCell ref="J47:J48"/>
    <mergeCell ref="B49:B50"/>
    <mergeCell ref="H47:H48"/>
    <mergeCell ref="E49:E50"/>
    <mergeCell ref="H53:H54"/>
    <mergeCell ref="E51:E52"/>
    <mergeCell ref="H51:H52"/>
    <mergeCell ref="B53:B54"/>
    <mergeCell ref="E53:E54"/>
    <mergeCell ref="J51:J52"/>
    <mergeCell ref="D51:D52"/>
    <mergeCell ref="D53:D54"/>
    <mergeCell ref="I47:I48"/>
    <mergeCell ref="I49:I50"/>
    <mergeCell ref="I51:I52"/>
    <mergeCell ref="I53:I54"/>
    <mergeCell ref="F47:F48"/>
    <mergeCell ref="F49:F50"/>
    <mergeCell ref="F51:F52"/>
    <mergeCell ref="F53:F54"/>
    <mergeCell ref="L47:L48"/>
    <mergeCell ref="J43:J44"/>
    <mergeCell ref="J41:J42"/>
    <mergeCell ref="J37:J38"/>
    <mergeCell ref="H39:H40"/>
    <mergeCell ref="B39:B40"/>
    <mergeCell ref="B43:B44"/>
    <mergeCell ref="H49:H50"/>
    <mergeCell ref="E39:E40"/>
    <mergeCell ref="B37:B38"/>
    <mergeCell ref="J49:J50"/>
    <mergeCell ref="B45:B46"/>
    <mergeCell ref="E45:E46"/>
    <mergeCell ref="J45:J46"/>
    <mergeCell ref="E37:E38"/>
    <mergeCell ref="H41:H42"/>
    <mergeCell ref="B41:B42"/>
    <mergeCell ref="E41:E42"/>
    <mergeCell ref="L41:L42"/>
    <mergeCell ref="D45:D46"/>
    <mergeCell ref="D47:D48"/>
    <mergeCell ref="D49:D50"/>
    <mergeCell ref="I45:I46"/>
    <mergeCell ref="F45:F46"/>
    <mergeCell ref="D17:D18"/>
    <mergeCell ref="D19:D20"/>
    <mergeCell ref="D21:D22"/>
    <mergeCell ref="D23:D24"/>
    <mergeCell ref="D25:D26"/>
    <mergeCell ref="D27:D28"/>
    <mergeCell ref="D29:D30"/>
    <mergeCell ref="D31:D32"/>
    <mergeCell ref="D33:D34"/>
  </mergeCells>
  <phoneticPr fontId="0" type="noConversion"/>
  <printOptions horizontalCentered="1" verticalCentered="1"/>
  <pageMargins left="0.19685039370078741" right="0.19685039370078741" top="0.19685039370078741" bottom="0.19685039370078741" header="0.51181102362204722" footer="0.51181102362204722"/>
  <pageSetup paperSize="9" scale="71" fitToWidth="0" orientation="portrait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2DD16EB-C44E-604D-BC85-A9B9DCD44EF0}">
          <x14:formula1>
            <xm:f>Wahlkreise!$C$5:$C$132</xm:f>
          </x14:formula1>
          <xm:sqref>B7:F7 F6 B5:E5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6BBE54-9EDF-CE44-A7F4-051E659D74CD}">
  <dimension ref="A1:F31"/>
  <sheetViews>
    <sheetView zoomScale="169" workbookViewId="0">
      <selection activeCell="C31" sqref="C31"/>
    </sheetView>
  </sheetViews>
  <sheetFormatPr baseColWidth="10" defaultColWidth="11.42578125" defaultRowHeight="12.75"/>
  <sheetData>
    <row r="1" spans="1:6">
      <c r="A1" s="50"/>
      <c r="B1" s="50" t="s">
        <v>8</v>
      </c>
      <c r="C1" s="50"/>
      <c r="D1" s="50"/>
      <c r="E1" s="50" t="s">
        <v>9</v>
      </c>
      <c r="F1" s="50"/>
    </row>
    <row r="2" spans="1:6">
      <c r="A2" s="50" t="s">
        <v>10</v>
      </c>
      <c r="B2" s="50" t="s">
        <v>11</v>
      </c>
      <c r="C2" s="50"/>
      <c r="D2" s="50"/>
      <c r="E2" s="50" t="s">
        <v>12</v>
      </c>
      <c r="F2" s="50" t="s">
        <v>11</v>
      </c>
    </row>
    <row r="3" spans="1:6">
      <c r="A3" s="3" t="str">
        <f>IF(Tabelle1!C10&lt;&gt;"",Tabelle1!C10&amp;", "&amp;Tabelle1!D9,#N/A)</f>
        <v>Matthias Goeken, CDU</v>
      </c>
      <c r="B3" s="3" t="e">
        <f>IF(Tabelle1!E9&gt;0,Tabelle1!E9,#N/A)</f>
        <v>#N/A</v>
      </c>
      <c r="C3" s="3"/>
      <c r="D3" s="3"/>
      <c r="E3" s="3"/>
      <c r="F3" s="3"/>
    </row>
    <row r="4" spans="1:6">
      <c r="A4" s="3" t="str">
        <f>IF(Tabelle1!C12&lt;&gt;"",Tabelle1!C12&amp;", "&amp;Tabelle1!D11,#N/A)</f>
        <v>Nora Wieners, SPD</v>
      </c>
      <c r="B4" s="3" t="e">
        <f>IF(Tabelle1!E11&gt;0,Tabelle1!E11,#N/A)</f>
        <v>#N/A</v>
      </c>
      <c r="C4" s="3"/>
      <c r="D4" s="3"/>
      <c r="E4" s="3"/>
      <c r="F4" s="3"/>
    </row>
    <row r="5" spans="1:6">
      <c r="A5" s="3" t="str">
        <f>IF(Tabelle1!C14&lt;&gt;"",Tabelle1!C14&amp;", "&amp;Tabelle1!D13,#N/A)</f>
        <v>Friedrich-Wilhelm Hörr, FDP</v>
      </c>
      <c r="B5" s="3" t="e">
        <f>IF(Tabelle1!E13&gt;0,Tabelle1!E13,#N/A)</f>
        <v>#N/A</v>
      </c>
      <c r="C5" s="3"/>
      <c r="D5" s="3"/>
      <c r="E5" s="3"/>
      <c r="F5" s="3"/>
    </row>
    <row r="6" spans="1:6">
      <c r="A6" s="3" t="str">
        <f>IF(Tabelle1!C16&lt;&gt;"",Tabelle1!C16&amp;", "&amp;Tabelle1!D15,#N/A)</f>
        <v>Klaus Lange, AfD</v>
      </c>
      <c r="B6" s="3" t="e">
        <f>IF(Tabelle1!E15&gt;0,Tabelle1!E15,#N/A)</f>
        <v>#N/A</v>
      </c>
      <c r="C6" s="3"/>
      <c r="D6" s="3"/>
      <c r="E6" s="3"/>
      <c r="F6" s="3"/>
    </row>
    <row r="7" spans="1:6">
      <c r="A7" s="3" t="str">
        <f>IF(Tabelle1!C18&lt;&gt;"",Tabelle1!C18&amp;", "&amp;Tabelle1!D17,#N/A)</f>
        <v>Uta Lücking, GRÜNE</v>
      </c>
      <c r="B7" s="3" t="e">
        <f>IF(Tabelle1!E17&gt;0,Tabelle1!E17,#N/A)</f>
        <v>#N/A</v>
      </c>
      <c r="C7" s="3"/>
      <c r="D7" s="3"/>
      <c r="E7" s="3"/>
      <c r="F7" s="3"/>
    </row>
    <row r="8" spans="1:6">
      <c r="A8" s="3" t="e">
        <f>IF(Tabelle1!C20&lt;&gt;"",Tabelle1!C20&amp;", "&amp;Tabelle1!D19,#N/A)</f>
        <v>#N/A</v>
      </c>
      <c r="B8" s="3" t="e">
        <f>IF(Tabelle1!E19&gt;0,Tabelle1!E19,#N/A)</f>
        <v>#N/A</v>
      </c>
      <c r="C8" s="3"/>
      <c r="D8" s="3"/>
      <c r="E8" s="3"/>
      <c r="F8" s="3"/>
    </row>
    <row r="9" spans="1:6">
      <c r="A9" s="3" t="e">
        <f>IF(Tabelle1!C22&lt;&gt;"",Tabelle1!C22&amp;", "&amp;Tabelle1!D21,#N/A)</f>
        <v>#N/A</v>
      </c>
      <c r="B9" s="3" t="e">
        <f>IF(Tabelle1!E21&gt;0,Tabelle1!E21,#N/A)</f>
        <v>#N/A</v>
      </c>
      <c r="C9" s="3"/>
      <c r="D9" s="3"/>
      <c r="E9" s="3"/>
      <c r="F9" s="3"/>
    </row>
    <row r="10" spans="1:6">
      <c r="A10" s="3" t="e">
        <f>IF(Tabelle1!C24&lt;&gt;"",Tabelle1!C24&amp;", "&amp;Tabelle1!D23,#N/A)</f>
        <v>#N/A</v>
      </c>
      <c r="B10" s="3" t="e">
        <f>IF(Tabelle1!E23&gt;0,Tabelle1!E23,#N/A)</f>
        <v>#N/A</v>
      </c>
      <c r="C10" s="3"/>
      <c r="D10" s="3"/>
      <c r="E10" s="3"/>
      <c r="F10" s="3"/>
    </row>
    <row r="11" spans="1:6">
      <c r="A11" s="3" t="str">
        <f>IF(Tabelle1!C26&lt;&gt;"",Tabelle1!C26&amp;", "&amp;Tabelle1!D25,#N/A)</f>
        <v>Tristan Süper, FREIE WÄHLER</v>
      </c>
      <c r="B11" s="3" t="e">
        <f>IF(Tabelle1!E25&gt;0,Tabelle1!E25,#N/A)</f>
        <v>#N/A</v>
      </c>
      <c r="C11" s="3"/>
      <c r="D11" s="3"/>
      <c r="E11" s="3"/>
      <c r="F11" s="3"/>
    </row>
    <row r="12" spans="1:6">
      <c r="A12" s="3" t="e">
        <f>IF(Tabelle1!C28&lt;&gt;"",Tabelle1!C28&amp;", "&amp;Tabelle1!D27,#N/A)</f>
        <v>#N/A</v>
      </c>
      <c r="B12" s="3" t="e">
        <f>IF(Tabelle1!E27&gt;0,Tabelle1!E27,#N/A)</f>
        <v>#N/A</v>
      </c>
      <c r="C12" s="3"/>
      <c r="D12" s="3"/>
      <c r="E12" s="3"/>
      <c r="F12" s="3"/>
    </row>
    <row r="13" spans="1:6">
      <c r="A13" s="3" t="e">
        <f>IF(Tabelle1!C30&lt;&gt;"",Tabelle1!C30&amp;", "&amp;Tabelle1!D29,#N/A)</f>
        <v>#N/A</v>
      </c>
      <c r="B13" s="3" t="e">
        <f>IF(Tabelle1!E29&gt;0,Tabelle1!E29,#N/A)</f>
        <v>#N/A</v>
      </c>
      <c r="C13" s="3"/>
      <c r="D13" s="3"/>
      <c r="E13" s="3"/>
      <c r="F13" s="3"/>
    </row>
    <row r="14" spans="1:6">
      <c r="A14" s="3" t="e">
        <f>IF(Tabelle1!C32&lt;&gt;"",Tabelle1!C32&amp;", "&amp;Tabelle1!D31,#N/A)</f>
        <v>#N/A</v>
      </c>
      <c r="B14" s="3" t="e">
        <f>IF(Tabelle1!E31&gt;0,Tabelle1!E31,#N/A)</f>
        <v>#N/A</v>
      </c>
      <c r="C14" s="3"/>
      <c r="D14" s="3"/>
      <c r="E14" s="3"/>
      <c r="F14" s="3"/>
    </row>
    <row r="15" spans="1:6">
      <c r="A15" s="3" t="e">
        <f>IF(Tabelle1!C34&lt;&gt;"",Tabelle1!C34&amp;", "&amp;Tabelle1!D33,#N/A)</f>
        <v>#N/A</v>
      </c>
      <c r="B15" s="3" t="e">
        <f>IF(Tabelle1!E33&gt;0,Tabelle1!E33,#N/A)</f>
        <v>#N/A</v>
      </c>
      <c r="C15" s="3"/>
      <c r="D15" s="3"/>
      <c r="E15" s="3"/>
      <c r="F15" s="3"/>
    </row>
    <row r="16" spans="1:6">
      <c r="A16" s="3" t="e">
        <f>IF(Tabelle1!C36&lt;&gt;"",Tabelle1!C36&amp;", "&amp;Tabelle1!D35,#N/A)</f>
        <v>#N/A</v>
      </c>
      <c r="B16" s="3" t="e">
        <f>IF(Tabelle1!E35&gt;0,Tabelle1!E35,#N/A)</f>
        <v>#N/A</v>
      </c>
      <c r="C16" s="3"/>
      <c r="D16" s="3"/>
      <c r="E16" s="3"/>
      <c r="F16" s="3"/>
    </row>
    <row r="17" spans="1:6">
      <c r="A17" s="3" t="e">
        <f>IF(Tabelle1!C38&lt;&gt;"",Tabelle1!C38&amp;", "&amp;Tabelle1!D37,#N/A)</f>
        <v>#N/A</v>
      </c>
      <c r="B17" s="3" t="e">
        <f>IF(Tabelle1!E37&gt;0,Tabelle1!E37,#N/A)</f>
        <v>#N/A</v>
      </c>
      <c r="C17" s="3"/>
      <c r="D17" s="3"/>
      <c r="E17" s="3"/>
      <c r="F17" s="3"/>
    </row>
    <row r="18" spans="1:6">
      <c r="A18" s="3" t="e">
        <f>IF(Tabelle1!C40&lt;&gt;"",Tabelle1!C40&amp;", "&amp;Tabelle1!D39,#N/A)</f>
        <v>#N/A</v>
      </c>
      <c r="B18" s="3" t="e">
        <f>IF(Tabelle1!E39&gt;0,Tabelle1!E39,#N/A)</f>
        <v>#N/A</v>
      </c>
    </row>
    <row r="19" spans="1:6">
      <c r="A19" s="3" t="e">
        <f>IF(Tabelle1!C42&lt;&gt;"",Tabelle1!C42&amp;", "&amp;Tabelle1!D41,#N/A)</f>
        <v>#N/A</v>
      </c>
      <c r="B19" s="3" t="e">
        <f>IF(Tabelle1!E41&gt;0,Tabelle1!E41,#N/A)</f>
        <v>#N/A</v>
      </c>
    </row>
    <row r="20" spans="1:6">
      <c r="A20" s="3" t="str">
        <f>IF(Tabelle1!C44&lt;&gt;"",Tabelle1!C44&amp;", "&amp;Tabelle1!D43,#N/A)</f>
        <v>Dennis Johannes Hendricks, dieBasis</v>
      </c>
      <c r="B20" s="3" t="e">
        <f>IF(Tabelle1!E43&gt;0,Tabelle1!E43,#N/A)</f>
        <v>#N/A</v>
      </c>
    </row>
    <row r="21" spans="1:6">
      <c r="A21" s="3" t="e">
        <f>IF(Tabelle1!C46&lt;&gt;"",Tabelle1!C46&amp;", "&amp;Tabelle1!D45,#N/A)</f>
        <v>#N/A</v>
      </c>
      <c r="B21" s="3" t="e">
        <f>IF(Tabelle1!E45&gt;0,Tabelle1!E45,#N/A)</f>
        <v>#N/A</v>
      </c>
    </row>
    <row r="22" spans="1:6">
      <c r="A22" s="3" t="e">
        <f>IF(Tabelle1!C48&lt;&gt;"",Tabelle1!C48&amp;", "&amp;Tabelle1!D47,#N/A)</f>
        <v>#N/A</v>
      </c>
      <c r="B22" s="3" t="e">
        <f>IF(Tabelle1!E47&gt;0,Tabelle1!E47,#N/A)</f>
        <v>#N/A</v>
      </c>
    </row>
    <row r="23" spans="1:6">
      <c r="A23" s="3" t="e">
        <f>IF(Tabelle1!C50&lt;&gt;"",Tabelle1!C50&amp;", "&amp;Tabelle1!D49,#N/A)</f>
        <v>#N/A</v>
      </c>
      <c r="B23" s="3" t="e">
        <f>IF(Tabelle1!E49&gt;0,Tabelle1!E49,#N/A)</f>
        <v>#N/A</v>
      </c>
    </row>
    <row r="24" spans="1:6">
      <c r="A24" s="3" t="e">
        <f>IF(Tabelle1!C52&lt;&gt;"",Tabelle1!C52&amp;", "&amp;Tabelle1!D51,#N/A)</f>
        <v>#N/A</v>
      </c>
      <c r="B24" s="3" t="e">
        <f>IF(Tabelle1!E51&gt;0,Tabelle1!E51,#N/A)</f>
        <v>#N/A</v>
      </c>
    </row>
    <row r="25" spans="1:6">
      <c r="A25" s="3" t="e">
        <f>IF(Tabelle1!C54&lt;&gt;"",Tabelle1!C54&amp;", "&amp;Tabelle1!D53,#N/A)</f>
        <v>#N/A</v>
      </c>
      <c r="B25" s="3" t="e">
        <f>IF(Tabelle1!E53&gt;0,Tabelle1!E53,#N/A)</f>
        <v>#N/A</v>
      </c>
    </row>
    <row r="26" spans="1:6">
      <c r="A26" s="3" t="e">
        <f>IF(Tabelle1!C56&lt;&gt;"",Tabelle1!C56&amp;", "&amp;Tabelle1!D55,#N/A)</f>
        <v>#N/A</v>
      </c>
      <c r="B26" s="3" t="e">
        <f>IF(Tabelle1!E55&gt;0,Tabelle1!E55,#N/A)</f>
        <v>#N/A</v>
      </c>
    </row>
    <row r="27" spans="1:6">
      <c r="A27" s="3" t="e">
        <f>IF(Tabelle1!C58&lt;&gt;"",Tabelle1!C58&amp;", "&amp;Tabelle1!D57,#N/A)</f>
        <v>#N/A</v>
      </c>
      <c r="B27" s="3" t="e">
        <f>IF(Tabelle1!E57&gt;0,Tabelle1!E57,#N/A)</f>
        <v>#N/A</v>
      </c>
    </row>
    <row r="28" spans="1:6">
      <c r="A28" s="3" t="e">
        <f>IF(Tabelle1!C60&lt;&gt;"",Tabelle1!C60&amp;", "&amp;Tabelle1!D59,#N/A)</f>
        <v>#N/A</v>
      </c>
      <c r="B28" s="3" t="e">
        <f>IF(Tabelle1!E59&gt;0,Tabelle1!E59,#N/A)</f>
        <v>#N/A</v>
      </c>
    </row>
    <row r="29" spans="1:6">
      <c r="A29" s="3" t="e">
        <f>IF(Tabelle1!C62&lt;&gt;"",Tabelle1!C62&amp;", "&amp;Tabelle1!D61,#N/A)</f>
        <v>#N/A</v>
      </c>
      <c r="B29" s="3" t="e">
        <f>IF(Tabelle1!E61&gt;0,Tabelle1!E61,#N/A)</f>
        <v>#N/A</v>
      </c>
    </row>
    <row r="30" spans="1:6">
      <c r="A30" s="3" t="e">
        <f>IF(Tabelle1!C64&lt;&gt;"",Tabelle1!C64&amp;", "&amp;Tabelle1!D63,#N/A)</f>
        <v>#N/A</v>
      </c>
      <c r="B30" s="3" t="e">
        <f>IF(Tabelle1!E63&gt;0,Tabelle1!E63,#N/A)</f>
        <v>#N/A</v>
      </c>
    </row>
    <row r="31" spans="1:6">
      <c r="A31" s="3" t="e">
        <f>IF(Tabelle1!C66&lt;&gt;"",Tabelle1!C66&amp;", "&amp;Tabelle1!D65,#N/A)</f>
        <v>#N/A</v>
      </c>
      <c r="B31" s="3" t="e">
        <f>IF(Tabelle1!E65&gt;0,Tabelle1!E65,#N/A)</f>
        <v>#N/A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68"/>
  <sheetViews>
    <sheetView zoomScale="75" workbookViewId="0">
      <selection activeCell="C11" sqref="C11"/>
    </sheetView>
  </sheetViews>
  <sheetFormatPr baseColWidth="10" defaultColWidth="11.42578125" defaultRowHeight="12.75"/>
  <cols>
    <col min="1" max="1" width="11.42578125" style="13"/>
    <col min="2" max="2" width="52.28515625" customWidth="1"/>
    <col min="3" max="3" width="35.7109375" style="14" customWidth="1"/>
    <col min="4" max="4" width="35.7109375" customWidth="1"/>
    <col min="5" max="9" width="20.7109375" customWidth="1"/>
  </cols>
  <sheetData>
    <row r="1" spans="1:10" ht="21">
      <c r="A1" s="86" t="s">
        <v>13</v>
      </c>
      <c r="B1" s="87"/>
      <c r="C1" s="87"/>
      <c r="D1" s="87"/>
      <c r="I1" s="12" t="s">
        <v>14</v>
      </c>
    </row>
    <row r="2" spans="1:10" ht="13.5" thickBot="1"/>
    <row r="3" spans="1:10" s="13" customFormat="1" ht="43.5" customHeight="1" thickBot="1">
      <c r="A3" s="15" t="s">
        <v>15</v>
      </c>
      <c r="B3" s="16" t="s">
        <v>16</v>
      </c>
      <c r="C3" s="16" t="s">
        <v>17</v>
      </c>
      <c r="D3" s="16" t="s">
        <v>18</v>
      </c>
      <c r="E3" s="17" t="s">
        <v>19</v>
      </c>
      <c r="F3" s="17" t="s">
        <v>20</v>
      </c>
      <c r="G3" s="17" t="s">
        <v>21</v>
      </c>
      <c r="H3" s="17" t="s">
        <v>22</v>
      </c>
      <c r="I3" s="17" t="s">
        <v>23</v>
      </c>
    </row>
    <row r="4" spans="1:10" s="23" customFormat="1" ht="90" customHeight="1">
      <c r="A4" s="18">
        <v>1</v>
      </c>
      <c r="B4" s="19" t="s">
        <v>24</v>
      </c>
      <c r="C4" s="20"/>
      <c r="D4" s="19" t="s">
        <v>25</v>
      </c>
      <c r="E4" s="19" t="s">
        <v>26</v>
      </c>
      <c r="F4" s="21" t="s">
        <v>27</v>
      </c>
      <c r="G4" s="21" t="s">
        <v>28</v>
      </c>
      <c r="H4" s="21" t="s">
        <v>29</v>
      </c>
      <c r="I4" s="22" t="s">
        <v>30</v>
      </c>
      <c r="J4" t="str">
        <f>E4&amp;", "&amp;F4&amp;", "&amp;G4&amp;", "&amp;H4&amp;", "&amp;I4</f>
        <v>Hendrik Wüst, Ina Scharrenbach, Bodo Löttgen, Herbert Reul, Karl-Josef Laumann</v>
      </c>
    </row>
    <row r="5" spans="1:10" ht="90" customHeight="1">
      <c r="A5" s="24">
        <v>2</v>
      </c>
      <c r="B5" s="25" t="s">
        <v>31</v>
      </c>
      <c r="C5" s="26"/>
      <c r="D5" s="25" t="s">
        <v>32</v>
      </c>
      <c r="E5" s="25" t="s">
        <v>33</v>
      </c>
      <c r="F5" s="27" t="s">
        <v>34</v>
      </c>
      <c r="G5" s="27" t="s">
        <v>35</v>
      </c>
      <c r="H5" s="27" t="s">
        <v>36</v>
      </c>
      <c r="I5" s="28" t="s">
        <v>37</v>
      </c>
      <c r="J5" t="str">
        <f t="shared" ref="J5:J32" si="0">E5&amp;", "&amp;F5&amp;", "&amp;G5&amp;", "&amp;H5&amp;", "&amp;I5</f>
        <v>Thomas Kutschaty, Sarah Philipp, André Stinka, Inge Blask, Jochen Ott</v>
      </c>
    </row>
    <row r="6" spans="1:10" s="23" customFormat="1" ht="90" customHeight="1">
      <c r="A6" s="24">
        <v>3</v>
      </c>
      <c r="B6" s="25" t="s">
        <v>38</v>
      </c>
      <c r="C6" s="26"/>
      <c r="D6" s="25" t="s">
        <v>39</v>
      </c>
      <c r="E6" s="25" t="s">
        <v>40</v>
      </c>
      <c r="F6" s="27" t="s">
        <v>41</v>
      </c>
      <c r="G6" s="27" t="s">
        <v>42</v>
      </c>
      <c r="H6" s="27" t="s">
        <v>43</v>
      </c>
      <c r="I6" s="28" t="s">
        <v>44</v>
      </c>
      <c r="J6" t="str">
        <f t="shared" si="0"/>
        <v>Dr. Joachim Stamp, Yvonne Gebauer, Christof Rasche, Prof. Dr. Andreas Pinkwart, Angela Freimuth</v>
      </c>
    </row>
    <row r="7" spans="1:10" s="23" customFormat="1" ht="90" customHeight="1">
      <c r="A7" s="24">
        <v>4</v>
      </c>
      <c r="B7" s="25" t="s">
        <v>45</v>
      </c>
      <c r="C7" s="26"/>
      <c r="D7" s="25" t="s">
        <v>46</v>
      </c>
      <c r="E7" s="25" t="s">
        <v>47</v>
      </c>
      <c r="F7" s="27" t="s">
        <v>48</v>
      </c>
      <c r="G7" s="27" t="s">
        <v>49</v>
      </c>
      <c r="H7" s="27" t="s">
        <v>50</v>
      </c>
      <c r="I7" s="28" t="s">
        <v>51</v>
      </c>
      <c r="J7" t="str">
        <f t="shared" si="0"/>
        <v>Markus Wagner, Dr. Martin Vincentz, Andreas Keith-Volkmer, Christian Loose, Dr. Christian Blex</v>
      </c>
    </row>
    <row r="8" spans="1:10" s="23" customFormat="1" ht="90" customHeight="1">
      <c r="A8" s="24">
        <v>5</v>
      </c>
      <c r="B8" s="25" t="s">
        <v>52</v>
      </c>
      <c r="C8" s="26"/>
      <c r="D8" s="25" t="s">
        <v>53</v>
      </c>
      <c r="E8" s="25" t="s">
        <v>54</v>
      </c>
      <c r="F8" s="27" t="s">
        <v>55</v>
      </c>
      <c r="G8" s="27" t="s">
        <v>56</v>
      </c>
      <c r="H8" s="27" t="s">
        <v>57</v>
      </c>
      <c r="I8" s="28" t="s">
        <v>58</v>
      </c>
      <c r="J8" t="str">
        <f t="shared" si="0"/>
        <v>Mona Neubaur, Josefine Paul, Verena Schäffer, Arndt Klocke, Berivan Aymaz</v>
      </c>
    </row>
    <row r="9" spans="1:10" s="23" customFormat="1" ht="90" customHeight="1">
      <c r="A9" s="24">
        <v>6</v>
      </c>
      <c r="B9" s="25" t="s">
        <v>59</v>
      </c>
      <c r="C9" s="26"/>
      <c r="D9" s="25" t="s">
        <v>59</v>
      </c>
      <c r="E9" s="25" t="s">
        <v>60</v>
      </c>
      <c r="F9" s="27" t="s">
        <v>61</v>
      </c>
      <c r="G9" s="27" t="s">
        <v>62</v>
      </c>
      <c r="H9" s="27" t="s">
        <v>63</v>
      </c>
      <c r="I9" s="28" t="s">
        <v>64</v>
      </c>
      <c r="J9" t="str">
        <f t="shared" si="0"/>
        <v>Dr. Carolin Butterwegge, Jules El-Khatib, Nina Eumann, Hans Decruppe, Nicolin Gabrysch</v>
      </c>
    </row>
    <row r="10" spans="1:10" ht="90" customHeight="1">
      <c r="A10" s="24">
        <v>7</v>
      </c>
      <c r="B10" s="29" t="s">
        <v>65</v>
      </c>
      <c r="C10" s="26"/>
      <c r="D10" s="29" t="s">
        <v>66</v>
      </c>
      <c r="E10" s="25" t="s">
        <v>67</v>
      </c>
      <c r="F10" s="27" t="s">
        <v>68</v>
      </c>
      <c r="G10" s="27" t="s">
        <v>69</v>
      </c>
      <c r="H10" s="27" t="s">
        <v>70</v>
      </c>
      <c r="I10" s="28" t="s">
        <v>71</v>
      </c>
      <c r="J10" t="str">
        <f t="shared" si="0"/>
        <v>Alessa Flohe, Wilk Spieker, Frank Herrmann, Kristian Katzmarek, Sandra Leurs</v>
      </c>
    </row>
    <row r="11" spans="1:10" s="23" customFormat="1" ht="90" customHeight="1">
      <c r="A11" s="24">
        <v>8</v>
      </c>
      <c r="B11" s="43" t="s">
        <v>72</v>
      </c>
      <c r="C11" s="26"/>
      <c r="D11" s="29" t="s">
        <v>73</v>
      </c>
      <c r="E11" s="27" t="s">
        <v>74</v>
      </c>
      <c r="F11" s="27" t="s">
        <v>75</v>
      </c>
      <c r="G11" s="27" t="s">
        <v>76</v>
      </c>
      <c r="H11" s="27" t="s">
        <v>77</v>
      </c>
      <c r="I11" s="28" t="s">
        <v>78</v>
      </c>
      <c r="J11" t="str">
        <f t="shared" si="0"/>
        <v>Judith Röder, Lisa Veronique De Zanet, Julius Obhues, Judit Géczi, Bettina Neuhaus</v>
      </c>
    </row>
    <row r="12" spans="1:10" s="23" customFormat="1" ht="90" customHeight="1">
      <c r="A12" s="24">
        <v>9</v>
      </c>
      <c r="B12" s="25" t="s">
        <v>79</v>
      </c>
      <c r="C12" s="26"/>
      <c r="D12" s="25" t="s">
        <v>79</v>
      </c>
      <c r="E12" s="25" t="s">
        <v>80</v>
      </c>
      <c r="F12" s="27" t="s">
        <v>81</v>
      </c>
      <c r="G12" s="27" t="s">
        <v>82</v>
      </c>
      <c r="H12" s="27" t="s">
        <v>83</v>
      </c>
      <c r="I12" s="28" t="s">
        <v>84</v>
      </c>
      <c r="J12" t="str">
        <f t="shared" si="0"/>
        <v>Sara Buschner, Lutz Kühnen, Thorsten Scheen, Julia Schnabel-Clever, Mathias Huning</v>
      </c>
    </row>
    <row r="13" spans="1:10" s="23" customFormat="1" ht="90" customHeight="1">
      <c r="A13" s="24">
        <v>10</v>
      </c>
      <c r="B13" s="25" t="s">
        <v>85</v>
      </c>
      <c r="C13" s="26"/>
      <c r="D13" s="25" t="s">
        <v>86</v>
      </c>
      <c r="E13" s="25" t="s">
        <v>87</v>
      </c>
      <c r="F13" s="27" t="s">
        <v>88</v>
      </c>
      <c r="G13" s="27" t="s">
        <v>89</v>
      </c>
      <c r="H13" s="27" t="s">
        <v>90</v>
      </c>
      <c r="I13" s="28" t="s">
        <v>91</v>
      </c>
      <c r="J13" t="str">
        <f t="shared" si="0"/>
        <v>Cemile Acar-Gökce, Robert Alich, Mohamed Saleh Baiazid, Emre Dikmen, Mümün Uluc</v>
      </c>
    </row>
    <row r="14" spans="1:10" s="23" customFormat="1" ht="90" customHeight="1">
      <c r="A14" s="24">
        <v>11</v>
      </c>
      <c r="B14" s="25" t="s">
        <v>92</v>
      </c>
      <c r="C14" s="26"/>
      <c r="D14" s="25" t="s">
        <v>93</v>
      </c>
      <c r="E14" s="25" t="s">
        <v>94</v>
      </c>
      <c r="F14" s="27" t="s">
        <v>95</v>
      </c>
      <c r="G14" s="27" t="s">
        <v>96</v>
      </c>
      <c r="H14" s="27" t="s">
        <v>97</v>
      </c>
      <c r="I14" s="28" t="s">
        <v>98</v>
      </c>
      <c r="J14" t="str">
        <f t="shared" si="0"/>
        <v>Rita Nowak, Jeyaratnam Caniceus, Alina Möller, Lisa Döhring, Markus Stamm</v>
      </c>
    </row>
    <row r="15" spans="1:10" s="23" customFormat="1" ht="90" customHeight="1">
      <c r="A15" s="24">
        <v>12</v>
      </c>
      <c r="B15" s="25" t="s">
        <v>99</v>
      </c>
      <c r="C15" s="26" t="s">
        <v>100</v>
      </c>
      <c r="D15" s="25" t="s">
        <v>101</v>
      </c>
      <c r="E15" s="25" t="s">
        <v>102</v>
      </c>
      <c r="F15" s="27" t="s">
        <v>103</v>
      </c>
      <c r="G15" s="27" t="s">
        <v>104</v>
      </c>
      <c r="H15" s="27" t="s">
        <v>105</v>
      </c>
      <c r="I15" s="28" t="s">
        <v>106</v>
      </c>
      <c r="J15" t="str">
        <f t="shared" si="0"/>
        <v>Dr. Helmut Fleck, Andrea Romczykowski, Claus Plantiko, Andreas Frick, Anita Katharina Schug</v>
      </c>
    </row>
    <row r="16" spans="1:10" s="23" customFormat="1" ht="90" customHeight="1">
      <c r="A16" s="24">
        <v>13</v>
      </c>
      <c r="B16" s="25" t="s">
        <v>107</v>
      </c>
      <c r="C16" s="26"/>
      <c r="D16" s="25" t="s">
        <v>108</v>
      </c>
      <c r="E16" s="25" t="s">
        <v>109</v>
      </c>
      <c r="F16" s="27" t="s">
        <v>110</v>
      </c>
      <c r="G16" s="27" t="s">
        <v>111</v>
      </c>
      <c r="H16" s="27" t="s">
        <v>112</v>
      </c>
      <c r="I16" s="28" t="s">
        <v>113</v>
      </c>
      <c r="J16" t="str">
        <f t="shared" si="0"/>
        <v>Gabriele Fechtner, Anna Vöhringer, Fritz Ullmann, Stefan Engel, Peter Römmele</v>
      </c>
    </row>
    <row r="17" spans="1:10" s="23" customFormat="1" ht="90" customHeight="1">
      <c r="A17" s="24">
        <v>14</v>
      </c>
      <c r="B17" s="25" t="s">
        <v>114</v>
      </c>
      <c r="C17" s="30"/>
      <c r="D17" s="29" t="s">
        <v>115</v>
      </c>
      <c r="E17" s="25" t="s">
        <v>116</v>
      </c>
      <c r="F17" s="27" t="s">
        <v>117</v>
      </c>
      <c r="G17" s="27" t="s">
        <v>118</v>
      </c>
      <c r="H17" s="27" t="s">
        <v>119</v>
      </c>
      <c r="I17" s="28" t="s">
        <v>120</v>
      </c>
      <c r="J17" t="str">
        <f t="shared" si="0"/>
        <v>Marion Schmitz, Karin Schäfer, Raimund Antonius Runte, Rainer Schäfer, Ursula Jankowski</v>
      </c>
    </row>
    <row r="18" spans="1:10" s="23" customFormat="1" ht="90" customHeight="1">
      <c r="A18" s="24">
        <v>15</v>
      </c>
      <c r="B18" s="25" t="s">
        <v>121</v>
      </c>
      <c r="C18" s="26"/>
      <c r="D18" s="25" t="s">
        <v>122</v>
      </c>
      <c r="E18" s="25" t="s">
        <v>123</v>
      </c>
      <c r="F18" s="27" t="s">
        <v>124</v>
      </c>
      <c r="G18" s="27" t="s">
        <v>125</v>
      </c>
      <c r="H18" s="27" t="s">
        <v>126</v>
      </c>
      <c r="I18" s="28" t="s">
        <v>127</v>
      </c>
      <c r="J18" t="str">
        <f t="shared" si="0"/>
        <v>Tim Tielkes, Patrick Eckert, Heiko Matamaru, Brigitte Carlson, Christian Wrzyciel</v>
      </c>
    </row>
    <row r="19" spans="1:10" s="23" customFormat="1" ht="90" customHeight="1">
      <c r="A19" s="24">
        <v>16</v>
      </c>
      <c r="B19" s="25" t="s">
        <v>128</v>
      </c>
      <c r="C19" s="26"/>
      <c r="D19" s="25" t="s">
        <v>129</v>
      </c>
      <c r="E19" s="25" t="s">
        <v>130</v>
      </c>
      <c r="F19" s="27" t="s">
        <v>131</v>
      </c>
      <c r="G19" s="27" t="s">
        <v>132</v>
      </c>
      <c r="H19" s="27" t="s">
        <v>133</v>
      </c>
      <c r="I19" s="28" t="s">
        <v>134</v>
      </c>
      <c r="J19" t="str">
        <f t="shared" si="0"/>
        <v>Christian Otte, Hans-Joachim Woitzik, Andreas Erkes, Dirk Horhäuser, Walter Schmidt</v>
      </c>
    </row>
    <row r="20" spans="1:10" s="23" customFormat="1" ht="119.25" customHeight="1">
      <c r="A20" s="24">
        <v>17</v>
      </c>
      <c r="B20" s="25" t="s">
        <v>135</v>
      </c>
      <c r="C20" s="26"/>
      <c r="D20" s="25" t="s">
        <v>136</v>
      </c>
      <c r="E20" s="25" t="s">
        <v>137</v>
      </c>
      <c r="F20" s="27" t="s">
        <v>138</v>
      </c>
      <c r="G20" s="27" t="s">
        <v>139</v>
      </c>
      <c r="H20" s="27" t="s">
        <v>140</v>
      </c>
      <c r="I20" s="28" t="s">
        <v>141</v>
      </c>
      <c r="J20" t="str">
        <f t="shared" si="0"/>
        <v>Heike Warschun, Marius Dornemann, Johanna Seel, Marcel Rommerskirchen, Siw Mammitzsch</v>
      </c>
    </row>
    <row r="21" spans="1:10" s="13" customFormat="1" ht="90" customHeight="1">
      <c r="A21" s="24">
        <v>18</v>
      </c>
      <c r="B21" s="25" t="s">
        <v>142</v>
      </c>
      <c r="C21" s="26"/>
      <c r="D21" s="25" t="s">
        <v>143</v>
      </c>
      <c r="E21" s="25" t="s">
        <v>144</v>
      </c>
      <c r="F21" s="27" t="s">
        <v>145</v>
      </c>
      <c r="G21" s="27" t="s">
        <v>146</v>
      </c>
      <c r="H21" s="27" t="s">
        <v>147</v>
      </c>
      <c r="I21" s="28" t="s">
        <v>148</v>
      </c>
      <c r="J21" t="str">
        <f t="shared" si="0"/>
        <v>Prof. Dr. Martin Schwab, Mona Aranea Guillén, Dirk Sattelmaier, Stephanie Bielski, Patrick Krone</v>
      </c>
    </row>
    <row r="22" spans="1:10" s="23" customFormat="1" ht="90" customHeight="1">
      <c r="A22" s="24">
        <v>19</v>
      </c>
      <c r="B22" s="29" t="s">
        <v>149</v>
      </c>
      <c r="C22" s="26"/>
      <c r="D22" s="29" t="s">
        <v>150</v>
      </c>
      <c r="E22" s="25" t="s">
        <v>151</v>
      </c>
      <c r="F22" s="27" t="s">
        <v>152</v>
      </c>
      <c r="G22" s="31" t="s">
        <v>153</v>
      </c>
      <c r="H22" s="27" t="s">
        <v>154</v>
      </c>
      <c r="I22" s="28" t="s">
        <v>155</v>
      </c>
      <c r="J22" t="str">
        <f t="shared" si="0"/>
        <v>Michael Möller, Markus Brakonier, Franz-Wilhelm Daams, Stefan Wolfgang Jansen, Mike Möller</v>
      </c>
    </row>
    <row r="23" spans="1:10" s="13" customFormat="1" ht="90" customHeight="1">
      <c r="A23" s="24">
        <v>20</v>
      </c>
      <c r="B23" s="25" t="s">
        <v>156</v>
      </c>
      <c r="C23" s="26"/>
      <c r="D23" s="25" t="s">
        <v>157</v>
      </c>
      <c r="E23" s="25" t="s">
        <v>158</v>
      </c>
      <c r="F23" s="27" t="s">
        <v>159</v>
      </c>
      <c r="G23" s="27" t="s">
        <v>160</v>
      </c>
      <c r="H23" s="27"/>
      <c r="I23" s="28"/>
      <c r="J23" t="str">
        <f t="shared" si="0"/>
        <v xml:space="preserve">Yvonne Müller, Tarah-Tanita Truderung, Tarek Moussa, , </v>
      </c>
    </row>
    <row r="24" spans="1:10" s="13" customFormat="1" ht="90" customHeight="1">
      <c r="A24" s="24">
        <v>21</v>
      </c>
      <c r="B24" s="25" t="s">
        <v>161</v>
      </c>
      <c r="C24" s="26"/>
      <c r="D24" s="25" t="s">
        <v>162</v>
      </c>
      <c r="E24" s="25" t="s">
        <v>163</v>
      </c>
      <c r="F24" s="27" t="s">
        <v>164</v>
      </c>
      <c r="G24" s="27" t="s">
        <v>165</v>
      </c>
      <c r="H24" s="27" t="s">
        <v>166</v>
      </c>
      <c r="I24" s="28" t="s">
        <v>167</v>
      </c>
      <c r="J24" t="str">
        <f t="shared" si="0"/>
        <v>Helene Susojev, Ewgeni Auer, Diana Kabanov, Irina Felker, Oxana Nagel</v>
      </c>
    </row>
    <row r="25" spans="1:10" s="13" customFormat="1" ht="90" customHeight="1">
      <c r="A25" s="24">
        <v>22</v>
      </c>
      <c r="B25" s="25" t="s">
        <v>168</v>
      </c>
      <c r="C25" s="26"/>
      <c r="D25" s="25" t="s">
        <v>169</v>
      </c>
      <c r="E25" s="25" t="s">
        <v>170</v>
      </c>
      <c r="F25" s="27" t="s">
        <v>171</v>
      </c>
      <c r="G25" s="27" t="s">
        <v>172</v>
      </c>
      <c r="H25" s="27" t="s">
        <v>173</v>
      </c>
      <c r="I25" s="28" t="s">
        <v>174</v>
      </c>
      <c r="J25" t="str">
        <f t="shared" si="0"/>
        <v>Ralf-Otto Piekenbrock, Marcel Stratmann, Sharon Wisse, Bettina Hausner, Michael Schüssleder</v>
      </c>
    </row>
    <row r="26" spans="1:10" ht="90" customHeight="1">
      <c r="A26" s="24">
        <v>23</v>
      </c>
      <c r="B26" s="25" t="s">
        <v>175</v>
      </c>
      <c r="C26" s="26"/>
      <c r="D26" s="25" t="s">
        <v>176</v>
      </c>
      <c r="E26" s="25" t="s">
        <v>177</v>
      </c>
      <c r="F26" s="27" t="s">
        <v>178</v>
      </c>
      <c r="G26" s="27" t="s">
        <v>179</v>
      </c>
      <c r="H26" s="27" t="s">
        <v>180</v>
      </c>
      <c r="I26" s="28" t="s">
        <v>181</v>
      </c>
      <c r="J26" t="str">
        <f t="shared" si="0"/>
        <v>Jörg Gastmann, Dirk Westerheide, Markus Käsler, Christopher Rommerskirchen, Andreas Vogel</v>
      </c>
    </row>
    <row r="27" spans="1:10" ht="90" customHeight="1">
      <c r="A27" s="24">
        <v>24</v>
      </c>
      <c r="B27" s="25" t="s">
        <v>182</v>
      </c>
      <c r="C27" s="26"/>
      <c r="D27" s="25" t="s">
        <v>183</v>
      </c>
      <c r="E27" s="25" t="s">
        <v>184</v>
      </c>
      <c r="F27" s="27" t="s">
        <v>185</v>
      </c>
      <c r="G27" s="27" t="s">
        <v>186</v>
      </c>
      <c r="H27" s="27" t="s">
        <v>187</v>
      </c>
      <c r="I27" s="28" t="s">
        <v>188</v>
      </c>
      <c r="J27" t="str">
        <f t="shared" si="0"/>
        <v>Leonard Niesik, Lasse Schäfer, Falko Bartsch, Ralf Siedek, Mechthild Zimmermann</v>
      </c>
    </row>
    <row r="28" spans="1:10" ht="90" customHeight="1">
      <c r="A28" s="24">
        <v>25</v>
      </c>
      <c r="B28" s="25" t="s">
        <v>189</v>
      </c>
      <c r="C28" s="26"/>
      <c r="D28" s="25" t="s">
        <v>190</v>
      </c>
      <c r="E28" s="25" t="s">
        <v>191</v>
      </c>
      <c r="F28" s="27" t="s">
        <v>192</v>
      </c>
      <c r="G28" s="27" t="s">
        <v>193</v>
      </c>
      <c r="H28" s="27" t="s">
        <v>194</v>
      </c>
      <c r="I28" s="28" t="s">
        <v>195</v>
      </c>
      <c r="J28" t="str">
        <f t="shared" si="0"/>
        <v>Lukas Sieper, Hamida Djelassi, Jörg Pietschmann, Paul Strauß, Peter Klaus</v>
      </c>
    </row>
    <row r="29" spans="1:10" ht="90" customHeight="1">
      <c r="A29" s="24">
        <v>26</v>
      </c>
      <c r="B29" s="43" t="s">
        <v>196</v>
      </c>
      <c r="C29" s="26"/>
      <c r="D29" s="25" t="s">
        <v>197</v>
      </c>
      <c r="E29" s="25" t="s">
        <v>198</v>
      </c>
      <c r="F29" s="27" t="s">
        <v>199</v>
      </c>
      <c r="G29" s="27" t="s">
        <v>200</v>
      </c>
      <c r="H29" s="27" t="s">
        <v>201</v>
      </c>
      <c r="I29" s="28" t="s">
        <v>202</v>
      </c>
      <c r="J29" t="str">
        <f t="shared" si="0"/>
        <v>Nele Flüchter, Dr. Nicole Reese, Susanne Dohn, Martina Block, Johanna Nelkner</v>
      </c>
    </row>
    <row r="30" spans="1:10" ht="90" customHeight="1">
      <c r="A30" s="24">
        <v>27</v>
      </c>
      <c r="B30" s="25" t="s">
        <v>203</v>
      </c>
      <c r="C30" s="26"/>
      <c r="D30" s="25" t="s">
        <v>204</v>
      </c>
      <c r="E30" s="25" t="s">
        <v>205</v>
      </c>
      <c r="F30" s="27" t="s">
        <v>206</v>
      </c>
      <c r="G30" s="27" t="s">
        <v>207</v>
      </c>
      <c r="H30" s="27" t="s">
        <v>208</v>
      </c>
      <c r="I30" s="28" t="s">
        <v>209</v>
      </c>
      <c r="J30" t="str">
        <f t="shared" si="0"/>
        <v>Michael Siethoff, Angelika Remiszewski, Sebastian Everding, Corinna Nitsch, Michael Badura</v>
      </c>
    </row>
    <row r="31" spans="1:10" ht="90" customHeight="1">
      <c r="A31" s="24">
        <v>28</v>
      </c>
      <c r="B31" s="25" t="s">
        <v>210</v>
      </c>
      <c r="C31" s="26"/>
      <c r="D31" s="25" t="s">
        <v>211</v>
      </c>
      <c r="E31" s="44" t="s">
        <v>212</v>
      </c>
      <c r="F31" s="27" t="s">
        <v>213</v>
      </c>
      <c r="G31" s="27" t="s">
        <v>214</v>
      </c>
      <c r="H31" s="27" t="s">
        <v>215</v>
      </c>
      <c r="I31" s="28" t="s">
        <v>216</v>
      </c>
      <c r="J31" t="str">
        <f t="shared" si="0"/>
        <v>Hans Koos, Mohamad Samer Hadid, Nastassja Rose-Hallgrimson, Kübra Arslan, Omar El-Zein</v>
      </c>
    </row>
    <row r="32" spans="1:10" ht="90" customHeight="1" thickBot="1">
      <c r="A32" s="32">
        <v>29</v>
      </c>
      <c r="B32" s="33" t="s">
        <v>217</v>
      </c>
      <c r="C32" s="34"/>
      <c r="D32" s="33" t="s">
        <v>218</v>
      </c>
      <c r="E32" s="33" t="s">
        <v>219</v>
      </c>
      <c r="F32" s="35" t="s">
        <v>220</v>
      </c>
      <c r="G32" s="35" t="s">
        <v>221</v>
      </c>
      <c r="H32" s="35" t="s">
        <v>222</v>
      </c>
      <c r="I32" s="36" t="s">
        <v>223</v>
      </c>
      <c r="J32" t="str">
        <f t="shared" si="0"/>
        <v>Gina Nießer, Christopher Gudacker, Paula Hovestadt, Markus Blümke, Nancy Meyer</v>
      </c>
    </row>
    <row r="33" ht="90" customHeight="1"/>
    <row r="34" ht="90" customHeight="1"/>
    <row r="35" ht="90" customHeight="1"/>
    <row r="36" ht="90" customHeight="1"/>
    <row r="37" ht="90" customHeight="1"/>
    <row r="38" ht="90" customHeight="1"/>
    <row r="39" ht="90" customHeight="1"/>
    <row r="40" ht="90" customHeight="1"/>
    <row r="41" ht="90" customHeight="1"/>
    <row r="42" ht="90" customHeight="1"/>
    <row r="43" ht="90" customHeight="1"/>
    <row r="44" ht="90" customHeight="1"/>
    <row r="45" ht="90" customHeight="1"/>
    <row r="46" ht="90" customHeight="1"/>
    <row r="47" ht="90" customHeight="1"/>
    <row r="48" ht="90" customHeight="1"/>
    <row r="49" ht="90" customHeight="1"/>
    <row r="50" ht="90" customHeight="1"/>
    <row r="51" ht="90" customHeight="1"/>
    <row r="52" ht="90" customHeight="1"/>
    <row r="53" ht="90" customHeight="1"/>
    <row r="54" ht="90" customHeight="1"/>
    <row r="55" ht="90" customHeight="1"/>
    <row r="56" ht="90" customHeight="1"/>
    <row r="57" ht="90" customHeight="1"/>
    <row r="58" ht="90" customHeight="1"/>
    <row r="59" ht="90" customHeight="1"/>
    <row r="60" ht="90" customHeight="1"/>
    <row r="61" ht="90" customHeight="1"/>
    <row r="62" ht="90" customHeight="1"/>
    <row r="63" ht="90" customHeight="1"/>
    <row r="64" ht="90" customHeight="1"/>
    <row r="65" ht="90" customHeight="1"/>
    <row r="66" ht="90" customHeight="1"/>
    <row r="67" ht="90" customHeight="1"/>
    <row r="68" ht="90" customHeight="1"/>
  </sheetData>
  <mergeCells count="1">
    <mergeCell ref="A1:D1"/>
  </mergeCells>
  <pageMargins left="0.7" right="0.7" top="0.78740157499999996" bottom="0.78740157499999996" header="0.3" footer="0.3"/>
  <pageSetup paperSize="9" orientation="portrait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86CB94-0A4C-3947-A5DD-ACD07CDD84AC}">
  <dimension ref="B1:M1376"/>
  <sheetViews>
    <sheetView topLeftCell="D683" zoomScale="88" workbookViewId="0">
      <selection activeCell="D705" sqref="D705"/>
    </sheetView>
  </sheetViews>
  <sheetFormatPr baseColWidth="10" defaultColWidth="10.85546875" defaultRowHeight="12.75"/>
  <cols>
    <col min="2" max="3" width="29" bestFit="1" customWidth="1"/>
    <col min="4" max="4" width="13" customWidth="1"/>
    <col min="5" max="5" width="24.28515625" style="37" bestFit="1" customWidth="1"/>
    <col min="6" max="6" width="83.7109375" bestFit="1" customWidth="1"/>
    <col min="7" max="7" width="25" bestFit="1" customWidth="1"/>
    <col min="8" max="8" width="21.7109375" bestFit="1" customWidth="1"/>
    <col min="9" max="9" width="14.7109375" bestFit="1" customWidth="1"/>
    <col min="10" max="10" width="23.28515625" bestFit="1" customWidth="1"/>
    <col min="11" max="11" width="17.7109375" bestFit="1" customWidth="1"/>
    <col min="12" max="12" width="19.28515625" bestFit="1" customWidth="1"/>
    <col min="13" max="13" width="11.42578125" customWidth="1"/>
  </cols>
  <sheetData>
    <row r="1" spans="2:13">
      <c r="B1" t="s">
        <v>224</v>
      </c>
      <c r="C1" s="46" t="s">
        <v>225</v>
      </c>
      <c r="D1" s="46" t="s">
        <v>226</v>
      </c>
      <c r="E1" s="54" t="s">
        <v>227</v>
      </c>
      <c r="F1" s="46" t="s">
        <v>228</v>
      </c>
      <c r="G1" t="s">
        <v>229</v>
      </c>
      <c r="H1" t="s">
        <v>230</v>
      </c>
      <c r="I1" t="s">
        <v>231</v>
      </c>
      <c r="J1" t="s">
        <v>232</v>
      </c>
      <c r="K1" t="s">
        <v>233</v>
      </c>
      <c r="L1" t="s">
        <v>234</v>
      </c>
      <c r="M1" s="55" t="s">
        <v>235</v>
      </c>
    </row>
    <row r="2" spans="2:13" ht="15.75">
      <c r="C2" t="str">
        <f>Tabelle1[[#This Row],[Vorname]]&amp;" "&amp;Tabelle1[[#This Row],[Nachname]]</f>
        <v>Markus Wagner</v>
      </c>
      <c r="D2" s="52" t="s">
        <v>236</v>
      </c>
      <c r="E2" s="52" t="s">
        <v>237</v>
      </c>
      <c r="F2" s="53"/>
      <c r="G2" s="52" t="s">
        <v>46</v>
      </c>
      <c r="H2" s="46" t="str">
        <f>IFERROR(VLOOKUP(Tabelle1[[#This Row],[Wahlkreisnummer]],Wahlkreise!$A$5:$C$132,3,FALSE),"")</f>
        <v>Wahlkreis: 91 Herford II - Minden-Lübbecke III</v>
      </c>
      <c r="I2" s="52" t="s">
        <v>238</v>
      </c>
      <c r="J2" s="51">
        <v>91</v>
      </c>
      <c r="K2" s="52" t="s">
        <v>239</v>
      </c>
      <c r="L2" s="52">
        <v>1</v>
      </c>
      <c r="M2" s="56" t="str">
        <f>Tabelle1[[#This Row],[Spalte2]]</f>
        <v>Markus Wagner</v>
      </c>
    </row>
    <row r="3" spans="2:13" ht="15.75">
      <c r="C3" t="str">
        <f>Tabelle1[[#This Row],[Titel]]&amp;" "&amp;Tabelle1[[#This Row],[Vorname]]&amp;" "&amp;Tabelle1[[#This Row],[Nachname]]</f>
        <v>Dr. Martin Vincentz</v>
      </c>
      <c r="D3" s="52" t="s">
        <v>236</v>
      </c>
      <c r="E3" s="52" t="s">
        <v>240</v>
      </c>
      <c r="F3" s="52" t="s">
        <v>241</v>
      </c>
      <c r="G3" s="52" t="s">
        <v>46</v>
      </c>
      <c r="H3" s="46" t="str">
        <f>IFERROR(VLOOKUP(Tabelle1[[#This Row],[Wahlkreisnummer]],Wahlkreise!$A$5:$C$132,3,FALSE),"")</f>
        <v>Wahlkreis: 48 Krefeld I - Viersen III</v>
      </c>
      <c r="I3" s="52" t="s">
        <v>242</v>
      </c>
      <c r="J3" s="51">
        <v>48</v>
      </c>
      <c r="K3" s="52" t="s">
        <v>243</v>
      </c>
      <c r="L3" s="52">
        <v>1</v>
      </c>
      <c r="M3" s="56" t="str">
        <f>Tabelle1[[#This Row],[Spalte2]]</f>
        <v>Dr. Martin Vincentz</v>
      </c>
    </row>
    <row r="4" spans="2:13" ht="15.75">
      <c r="C4" t="str">
        <f>Tabelle1[[#This Row],[Vorname]]&amp;" "&amp;Tabelle1[[#This Row],[Nachname]]</f>
        <v>Andreas Keith-Volkmer</v>
      </c>
      <c r="D4" s="52" t="s">
        <v>236</v>
      </c>
      <c r="E4" s="52" t="s">
        <v>244</v>
      </c>
      <c r="F4" s="53"/>
      <c r="G4" s="52" t="s">
        <v>46</v>
      </c>
      <c r="H4" s="46" t="str">
        <f>IFERROR(VLOOKUP(Tabelle1[[#This Row],[Wahlkreisnummer]],Wahlkreise!$A$5:$C$132,3,FALSE),"")</f>
        <v xml:space="preserve">Wahlkreis: 20 Leverkusen </v>
      </c>
      <c r="I4" s="52" t="s">
        <v>245</v>
      </c>
      <c r="J4" s="51">
        <v>20</v>
      </c>
      <c r="K4" s="52" t="s">
        <v>246</v>
      </c>
      <c r="L4" s="52">
        <v>1</v>
      </c>
      <c r="M4" s="56" t="str">
        <f>Tabelle1[[#This Row],[Spalte2]]</f>
        <v>Andreas Keith-Volkmer</v>
      </c>
    </row>
    <row r="5" spans="2:13" ht="15.75">
      <c r="C5" t="str">
        <f>Tabelle1[[#This Row],[Vorname]]&amp;" "&amp;Tabelle1[[#This Row],[Nachname]]</f>
        <v>Christian Loose</v>
      </c>
      <c r="D5" s="52" t="s">
        <v>236</v>
      </c>
      <c r="E5" s="52" t="s">
        <v>247</v>
      </c>
      <c r="F5" s="53"/>
      <c r="G5" s="52" t="s">
        <v>46</v>
      </c>
      <c r="H5" s="46" t="str">
        <f>IFERROR(VLOOKUP(Tabelle1[[#This Row],[Wahlkreisnummer]],Wahlkreise!$A$5:$C$132,3,FALSE),"")</f>
        <v>Wahlkreis: 109 Bochum III</v>
      </c>
      <c r="I5" s="52" t="s">
        <v>248</v>
      </c>
      <c r="J5" s="51">
        <v>109</v>
      </c>
      <c r="K5" s="52" t="s">
        <v>249</v>
      </c>
      <c r="L5" s="52">
        <v>1</v>
      </c>
      <c r="M5" s="56" t="str">
        <f>Tabelle1[[#This Row],[Spalte2]]</f>
        <v>Christian Loose</v>
      </c>
    </row>
    <row r="6" spans="2:13" ht="15.75">
      <c r="C6" t="str">
        <f>Tabelle1[[#This Row],[Titel]]&amp;" "&amp;Tabelle1[[#This Row],[Vorname]]&amp;" "&amp;Tabelle1[[#This Row],[Nachname]]</f>
        <v>Dr. Christian Blex</v>
      </c>
      <c r="D6" s="52" t="s">
        <v>236</v>
      </c>
      <c r="E6" s="52" t="s">
        <v>250</v>
      </c>
      <c r="F6" s="52" t="s">
        <v>241</v>
      </c>
      <c r="G6" s="52" t="s">
        <v>46</v>
      </c>
      <c r="H6" s="46" t="str">
        <f>IFERROR(VLOOKUP(Tabelle1[[#This Row],[Wahlkreisnummer]],Wahlkreise!$A$5:$C$132,3,FALSE),"")</f>
        <v>Wahlkreis: 87 Warendorf II</v>
      </c>
      <c r="I6" s="52" t="s">
        <v>251</v>
      </c>
      <c r="J6" s="51">
        <v>87</v>
      </c>
      <c r="K6" s="52" t="s">
        <v>249</v>
      </c>
      <c r="L6" s="52">
        <v>1</v>
      </c>
      <c r="M6" s="56" t="str">
        <f>Tabelle1[[#This Row],[Spalte2]]</f>
        <v>Dr. Christian Blex</v>
      </c>
    </row>
    <row r="7" spans="2:13" ht="15.75">
      <c r="C7" t="str">
        <f>Tabelle1[[#This Row],[Vorname]]&amp;" "&amp;Tabelle1[[#This Row],[Nachname]]</f>
        <v>Sven Tritschler</v>
      </c>
      <c r="D7" s="52" t="s">
        <v>236</v>
      </c>
      <c r="E7" s="52" t="s">
        <v>252</v>
      </c>
      <c r="F7" s="53"/>
      <c r="G7" s="52" t="s">
        <v>46</v>
      </c>
      <c r="H7" s="46" t="str">
        <f>IFERROR(VLOOKUP(Tabelle1[[#This Row],[Wahlkreisnummer]],Wahlkreise!$A$5:$C$132,3,FALSE),"")</f>
        <v>Wahlkreis: 16 Köln IV</v>
      </c>
      <c r="I7" s="52" t="s">
        <v>253</v>
      </c>
      <c r="J7" s="51">
        <v>16</v>
      </c>
      <c r="K7" s="52" t="s">
        <v>254</v>
      </c>
      <c r="L7" s="52">
        <v>1</v>
      </c>
      <c r="M7" s="56" t="str">
        <f>Tabelle1[[#This Row],[Spalte2]]</f>
        <v>Sven Tritschler</v>
      </c>
    </row>
    <row r="8" spans="2:13" ht="15.75">
      <c r="C8" t="str">
        <f>Tabelle1[[#This Row],[Vorname]]&amp;" "&amp;Tabelle1[[#This Row],[Nachname]]</f>
        <v>Enxhi Seli-Zacharias</v>
      </c>
      <c r="D8" s="52" t="s">
        <v>255</v>
      </c>
      <c r="E8" s="52" t="s">
        <v>256</v>
      </c>
      <c r="F8" s="53"/>
      <c r="G8" s="52" t="s">
        <v>46</v>
      </c>
      <c r="H8" s="46" t="str">
        <f>IFERROR(VLOOKUP(Tabelle1[[#This Row],[Wahlkreisnummer]],Wahlkreise!$A$5:$C$132,3,FALSE),"")</f>
        <v>Wahlkreis: 74 Gelsenkirchen II</v>
      </c>
      <c r="I8" s="52" t="s">
        <v>257</v>
      </c>
      <c r="J8" s="51">
        <v>74</v>
      </c>
      <c r="K8" s="52" t="s">
        <v>258</v>
      </c>
      <c r="L8" s="52">
        <v>2</v>
      </c>
      <c r="M8" s="56" t="str">
        <f>Tabelle1[[#This Row],[Spalte2]]</f>
        <v>Enxhi Seli-Zacharias</v>
      </c>
    </row>
    <row r="9" spans="2:13" ht="15.75">
      <c r="C9" t="str">
        <f>Tabelle1[[#This Row],[Vorname]]&amp;" "&amp;Tabelle1[[#This Row],[Nachname]]</f>
        <v>Carlo Clemens</v>
      </c>
      <c r="D9" s="52" t="s">
        <v>259</v>
      </c>
      <c r="E9" s="52" t="s">
        <v>260</v>
      </c>
      <c r="F9" s="53"/>
      <c r="G9" s="52" t="s">
        <v>46</v>
      </c>
      <c r="H9" s="46" t="str">
        <f>IFERROR(VLOOKUP(Tabelle1[[#This Row],[Wahlkreisnummer]],Wahlkreise!$A$5:$C$132,3,FALSE),"")</f>
        <v>Wahlkreis: 22 Rheinisch-Bergischer Kreis II</v>
      </c>
      <c r="I9" s="52" t="s">
        <v>261</v>
      </c>
      <c r="J9" s="51">
        <v>22</v>
      </c>
      <c r="K9" s="52" t="s">
        <v>262</v>
      </c>
      <c r="L9" s="52">
        <v>1</v>
      </c>
      <c r="M9" s="56" t="str">
        <f>Tabelle1[[#This Row],[Spalte2]]</f>
        <v>Carlo Clemens</v>
      </c>
    </row>
    <row r="10" spans="2:13" ht="15.75">
      <c r="C10" t="str">
        <f>Tabelle1[[#This Row],[Titel]]&amp;" "&amp;Tabelle1[[#This Row],[Vorname]]&amp;" "&amp;Tabelle1[[#This Row],[Nachname]]</f>
        <v>Dr. Hartmut Beucker</v>
      </c>
      <c r="D10" s="52" t="s">
        <v>263</v>
      </c>
      <c r="E10" s="52" t="s">
        <v>264</v>
      </c>
      <c r="F10" s="52" t="s">
        <v>241</v>
      </c>
      <c r="G10" s="52" t="s">
        <v>46</v>
      </c>
      <c r="H10" s="46" t="str">
        <f>IFERROR(VLOOKUP(Tabelle1[[#This Row],[Wahlkreisnummer]],Wahlkreise!$A$5:$C$132,3,FALSE),"")</f>
        <v>Wahlkreis: 32 Wuppertal I</v>
      </c>
      <c r="I10" s="52" t="s">
        <v>265</v>
      </c>
      <c r="J10" s="51">
        <v>32</v>
      </c>
      <c r="K10" s="52" t="s">
        <v>266</v>
      </c>
      <c r="L10" s="52">
        <v>1</v>
      </c>
      <c r="M10" s="56" t="str">
        <f>Tabelle1[[#This Row],[Spalte2]]</f>
        <v>Dr. Hartmut Beucker</v>
      </c>
    </row>
    <row r="11" spans="2:13" ht="15.75">
      <c r="C11" t="str">
        <f>Tabelle1[[#This Row],[Vorname]]&amp;" "&amp;Tabelle1[[#This Row],[Nachname]]</f>
        <v>Klaus Esser</v>
      </c>
      <c r="D11" s="52" t="s">
        <v>267</v>
      </c>
      <c r="E11" s="52" t="s">
        <v>268</v>
      </c>
      <c r="F11" s="53"/>
      <c r="G11" s="52" t="s">
        <v>46</v>
      </c>
      <c r="H11" s="46" t="str">
        <f>IFERROR(VLOOKUP(Tabelle1[[#This Row],[Wahlkreisnummer]],Wahlkreise!$A$5:$C$132,3,FALSE),"")</f>
        <v>Wahlkreis: 12 Düren II - Euskirchen II</v>
      </c>
      <c r="I11" s="52" t="s">
        <v>269</v>
      </c>
      <c r="J11" s="51">
        <v>12</v>
      </c>
      <c r="K11" s="52" t="s">
        <v>270</v>
      </c>
      <c r="L11" s="52">
        <v>1</v>
      </c>
      <c r="M11" s="56" t="str">
        <f>Tabelle1[[#This Row],[Spalte2]]</f>
        <v>Klaus Esser</v>
      </c>
    </row>
    <row r="12" spans="2:13" ht="15.75">
      <c r="C12" t="str">
        <f>Tabelle1[[#This Row],[Titel]]&amp;" "&amp;Tabelle1[[#This Row],[Vorname]]&amp;" "&amp;Tabelle1[[#This Row],[Nachname]]</f>
        <v>Dr. Daniel Zerbin</v>
      </c>
      <c r="D12" s="52" t="s">
        <v>271</v>
      </c>
      <c r="E12" s="52" t="s">
        <v>272</v>
      </c>
      <c r="F12" s="52" t="s">
        <v>241</v>
      </c>
      <c r="G12" s="52" t="s">
        <v>46</v>
      </c>
      <c r="H12" s="46" t="str">
        <f>IFERROR(VLOOKUP(Tabelle1[[#This Row],[Wahlkreisnummer]],Wahlkreise!$A$5:$C$132,3,FALSE),"")</f>
        <v>Wahlkreis: 71 Recklinghausen III</v>
      </c>
      <c r="I12" s="52" t="s">
        <v>273</v>
      </c>
      <c r="J12" s="51">
        <v>71</v>
      </c>
      <c r="K12" s="52" t="s">
        <v>274</v>
      </c>
      <c r="L12" s="52">
        <v>1</v>
      </c>
      <c r="M12" s="56" t="str">
        <f>Tabelle1[[#This Row],[Spalte2]]</f>
        <v>Dr. Daniel Zerbin</v>
      </c>
    </row>
    <row r="13" spans="2:13" ht="15.75">
      <c r="C13" t="str">
        <f>Tabelle1[[#This Row],[Vorname]]&amp;" "&amp;Tabelle1[[#This Row],[Nachname]]</f>
        <v>Zacharias Schalley</v>
      </c>
      <c r="D13" s="52" t="s">
        <v>259</v>
      </c>
      <c r="E13" s="52" t="s">
        <v>275</v>
      </c>
      <c r="F13" s="53"/>
      <c r="G13" s="52" t="s">
        <v>46</v>
      </c>
      <c r="H13" s="46" t="str">
        <f>IFERROR(VLOOKUP(Tabelle1[[#This Row],[Wahlkreisnummer]],Wahlkreise!$A$5:$C$132,3,FALSE),"")</f>
        <v>Wahlkreis: 47 Rhein-Kreis Neuss III</v>
      </c>
      <c r="I13" s="52" t="s">
        <v>276</v>
      </c>
      <c r="J13" s="51">
        <v>47</v>
      </c>
      <c r="K13" s="52" t="s">
        <v>277</v>
      </c>
      <c r="L13" s="52">
        <v>1</v>
      </c>
      <c r="M13" s="56" t="str">
        <f>Tabelle1[[#This Row],[Spalte2]]</f>
        <v>Zacharias Schalley</v>
      </c>
    </row>
    <row r="14" spans="2:13" ht="15.75">
      <c r="C14" t="str">
        <f>Tabelle1[[#This Row],[Vorname]]&amp;" "&amp;Tabelle1[[#This Row],[Nachname]]</f>
        <v>Thomas Röckemann</v>
      </c>
      <c r="D14" s="52" t="s">
        <v>236</v>
      </c>
      <c r="E14" s="52" t="s">
        <v>278</v>
      </c>
      <c r="F14" s="53"/>
      <c r="G14" s="52" t="s">
        <v>46</v>
      </c>
      <c r="H14" s="46" t="str">
        <f>IFERROR(VLOOKUP(Tabelle1[[#This Row],[Wahlkreisnummer]],Wahlkreise!$A$5:$C$132,3,FALSE),"")</f>
        <v>Wahlkreis: 89 Minden-Lübbecke II</v>
      </c>
      <c r="I14" s="52" t="s">
        <v>279</v>
      </c>
      <c r="J14" s="51">
        <v>89</v>
      </c>
      <c r="K14" s="52" t="s">
        <v>280</v>
      </c>
      <c r="L14" s="52">
        <v>1</v>
      </c>
      <c r="M14" s="56" t="str">
        <f>Tabelle1[[#This Row],[Spalte2]]</f>
        <v>Thomas Röckemann</v>
      </c>
    </row>
    <row r="15" spans="2:13" ht="15.75">
      <c r="C15" t="str">
        <f>Tabelle1[[#This Row],[Vorname]]&amp;" "&amp;Tabelle1[[#This Row],[Nachname]]</f>
        <v>Helmut Seifen</v>
      </c>
      <c r="D15" s="52" t="s">
        <v>236</v>
      </c>
      <c r="E15" s="52" t="s">
        <v>281</v>
      </c>
      <c r="F15" s="53"/>
      <c r="G15" s="52" t="s">
        <v>46</v>
      </c>
      <c r="H15" s="46" t="str">
        <f>IFERROR(VLOOKUP(Tabelle1[[#This Row],[Wahlkreisnummer]],Wahlkreise!$A$5:$C$132,3,FALSE),"")</f>
        <v/>
      </c>
      <c r="I15" s="52" t="s">
        <v>282</v>
      </c>
      <c r="J15" s="51" t="s">
        <v>283</v>
      </c>
      <c r="K15" s="52" t="s">
        <v>284</v>
      </c>
      <c r="L15" s="52">
        <v>1</v>
      </c>
      <c r="M15" s="56" t="str">
        <f>Tabelle1[[#This Row],[Spalte2]]</f>
        <v>Helmut Seifen</v>
      </c>
    </row>
    <row r="16" spans="2:13" ht="15.75">
      <c r="C16" t="str">
        <f>Tabelle1[[#This Row],[Vorname]]&amp;" "&amp;Tabelle1[[#This Row],[Nachname]]</f>
        <v>Iris Dworeck-Danielowski</v>
      </c>
      <c r="D16" s="52" t="s">
        <v>236</v>
      </c>
      <c r="E16" s="52" t="s">
        <v>252</v>
      </c>
      <c r="F16" s="53"/>
      <c r="G16" s="52" t="s">
        <v>46</v>
      </c>
      <c r="H16" s="46" t="str">
        <f>IFERROR(VLOOKUP(Tabelle1[[#This Row],[Wahlkreisnummer]],Wahlkreise!$A$5:$C$132,3,FALSE),"")</f>
        <v>Wahlkreis: 19 Köln VII</v>
      </c>
      <c r="I16" s="52" t="s">
        <v>285</v>
      </c>
      <c r="J16" s="51">
        <v>19</v>
      </c>
      <c r="K16" s="52" t="s">
        <v>286</v>
      </c>
      <c r="L16" s="52">
        <v>2</v>
      </c>
      <c r="M16" s="56" t="str">
        <f>Tabelle1[[#This Row],[Spalte2]]</f>
        <v>Iris Dworeck-Danielowski</v>
      </c>
    </row>
    <row r="17" spans="3:13" ht="15.75">
      <c r="C17" t="str">
        <f>Tabelle1[[#This Row],[Vorname]]&amp;" "&amp;Tabelle1[[#This Row],[Nachname]]</f>
        <v>Christian Zaum</v>
      </c>
      <c r="D17" s="52" t="s">
        <v>287</v>
      </c>
      <c r="E17" s="52" t="s">
        <v>288</v>
      </c>
      <c r="F17" s="53"/>
      <c r="G17" s="52" t="s">
        <v>46</v>
      </c>
      <c r="H17" s="46" t="str">
        <f>IFERROR(VLOOKUP(Tabelle1[[#This Row],[Wahlkreisnummer]],Wahlkreise!$A$5:$C$132,3,FALSE),"")</f>
        <v>Wahlkreis: 127 Siegen-Wittgenstein II</v>
      </c>
      <c r="I17" s="52" t="s">
        <v>289</v>
      </c>
      <c r="J17" s="51">
        <v>127</v>
      </c>
      <c r="K17" s="52" t="s">
        <v>249</v>
      </c>
      <c r="L17" s="52">
        <v>1</v>
      </c>
      <c r="M17" s="56" t="str">
        <f>Tabelle1[[#This Row],[Spalte2]]</f>
        <v>Christian Zaum</v>
      </c>
    </row>
    <row r="18" spans="3:13" ht="15.75">
      <c r="C18" t="str">
        <f>Tabelle1[[#This Row],[Vorname]]&amp;" "&amp;Tabelle1[[#This Row],[Nachname]]</f>
        <v>Alexander Schaary</v>
      </c>
      <c r="D18" s="52" t="s">
        <v>259</v>
      </c>
      <c r="E18" s="52" t="s">
        <v>290</v>
      </c>
      <c r="F18" s="53"/>
      <c r="G18" s="52" t="s">
        <v>46</v>
      </c>
      <c r="H18" s="46" t="str">
        <f>IFERROR(VLOOKUP(Tabelle1[[#This Row],[Wahlkreisnummer]],Wahlkreise!$A$5:$C$132,3,FALSE),"")</f>
        <v>Wahlkreis: 62 Duisburg II</v>
      </c>
      <c r="I18" s="52" t="s">
        <v>291</v>
      </c>
      <c r="J18" s="51">
        <v>62</v>
      </c>
      <c r="K18" s="52" t="s">
        <v>292</v>
      </c>
      <c r="L18" s="52">
        <v>1</v>
      </c>
      <c r="M18" s="56" t="str">
        <f>Tabelle1[[#This Row],[Spalte2]]</f>
        <v>Alexander Schaary</v>
      </c>
    </row>
    <row r="19" spans="3:13" ht="15.75">
      <c r="C19" t="str">
        <f>Tabelle1[[#This Row],[Vorname]]&amp;" "&amp;Tabelle1[[#This Row],[Nachname]]</f>
        <v>Udo Pauen</v>
      </c>
      <c r="D19" s="52" t="s">
        <v>293</v>
      </c>
      <c r="E19" s="52" t="s">
        <v>294</v>
      </c>
      <c r="F19" s="53"/>
      <c r="G19" s="52" t="s">
        <v>46</v>
      </c>
      <c r="H19" s="46" t="str">
        <f>IFERROR(VLOOKUP(Tabelle1[[#This Row],[Wahlkreisnummer]],Wahlkreise!$A$5:$C$132,3,FALSE),"")</f>
        <v/>
      </c>
      <c r="I19" s="52" t="s">
        <v>295</v>
      </c>
      <c r="J19" s="51" t="s">
        <v>283</v>
      </c>
      <c r="K19" s="52" t="s">
        <v>296</v>
      </c>
      <c r="L19" s="52">
        <v>1</v>
      </c>
      <c r="M19" s="56" t="str">
        <f>Tabelle1[[#This Row],[Spalte2]]</f>
        <v>Udo Pauen</v>
      </c>
    </row>
    <row r="20" spans="3:13" ht="15.75">
      <c r="C20" t="str">
        <f>Tabelle1[[#This Row],[Vorname]]&amp;" "&amp;Tabelle1[[#This Row],[Nachname]]</f>
        <v>Bernd Rummler</v>
      </c>
      <c r="D20" s="52" t="s">
        <v>297</v>
      </c>
      <c r="E20" s="52" t="s">
        <v>298</v>
      </c>
      <c r="F20" s="53"/>
      <c r="G20" s="52" t="s">
        <v>46</v>
      </c>
      <c r="H20" s="46" t="str">
        <f>IFERROR(VLOOKUP(Tabelle1[[#This Row],[Wahlkreisnummer]],Wahlkreise!$A$5:$C$132,3,FALSE),"")</f>
        <v>Wahlkreis: 23 Oberbergischer Kreis I</v>
      </c>
      <c r="I20" s="52" t="s">
        <v>299</v>
      </c>
      <c r="J20" s="51">
        <v>23</v>
      </c>
      <c r="K20" s="52" t="s">
        <v>300</v>
      </c>
      <c r="L20" s="52">
        <v>1</v>
      </c>
      <c r="M20" s="56" t="str">
        <f>Tabelle1[[#This Row],[Spalte2]]</f>
        <v>Bernd Rummler</v>
      </c>
    </row>
    <row r="21" spans="3:13" ht="15.75">
      <c r="C21" t="str">
        <f>Tabelle1[[#This Row],[Vorname]]&amp;" "&amp;Tabelle1[[#This Row],[Titel]]&amp;" "&amp;Tabelle1[[#This Row],[Nachname]]</f>
        <v>Ulrich von Zons</v>
      </c>
      <c r="D21" s="52" t="s">
        <v>259</v>
      </c>
      <c r="E21" s="52" t="s">
        <v>301</v>
      </c>
      <c r="F21" s="52" t="s">
        <v>302</v>
      </c>
      <c r="G21" s="52" t="s">
        <v>46</v>
      </c>
      <c r="H21" s="46" t="str">
        <f>IFERROR(VLOOKUP(Tabelle1[[#This Row],[Wahlkreisnummer]],Wahlkreise!$A$5:$C$132,3,FALSE),"")</f>
        <v>Wahlkreis: 120 Soest II</v>
      </c>
      <c r="I21" s="52" t="s">
        <v>303</v>
      </c>
      <c r="J21" s="51">
        <v>120</v>
      </c>
      <c r="K21" s="52" t="s">
        <v>304</v>
      </c>
      <c r="L21" s="52">
        <v>1</v>
      </c>
      <c r="M21" s="56" t="str">
        <f>Tabelle1[[#This Row],[Spalte2]]</f>
        <v>Ulrich von Zons</v>
      </c>
    </row>
    <row r="22" spans="3:13" ht="15.75">
      <c r="C22" t="str">
        <f>Tabelle1[[#This Row],[Vorname]]&amp;" "&amp;Tabelle1[[#This Row],[Nachname]]</f>
        <v>Jürgen Antoni</v>
      </c>
      <c r="D22" s="52" t="s">
        <v>305</v>
      </c>
      <c r="E22" s="52" t="s">
        <v>306</v>
      </c>
      <c r="F22" s="53"/>
      <c r="G22" s="52" t="s">
        <v>46</v>
      </c>
      <c r="H22" s="46" t="str">
        <f>IFERROR(VLOOKUP(Tabelle1[[#This Row],[Wahlkreisnummer]],Wahlkreise!$A$5:$C$132,3,FALSE),"")</f>
        <v>Wahlkreis: 124 Hochsauerlandkreis I</v>
      </c>
      <c r="I22" s="52" t="s">
        <v>307</v>
      </c>
      <c r="J22" s="51">
        <v>124</v>
      </c>
      <c r="K22" s="52" t="s">
        <v>308</v>
      </c>
      <c r="L22" s="52">
        <v>1</v>
      </c>
      <c r="M22" s="56" t="str">
        <f>Tabelle1[[#This Row],[Spalte2]]</f>
        <v>Jürgen Antoni</v>
      </c>
    </row>
    <row r="23" spans="3:13" ht="15.75">
      <c r="C23" t="str">
        <f>Tabelle1[[#This Row],[Vorname]]&amp;" "&amp;Tabelle1[[#This Row],[Nachname]]</f>
        <v>Maxim Dyck</v>
      </c>
      <c r="D23" s="52" t="s">
        <v>309</v>
      </c>
      <c r="E23" s="52" t="s">
        <v>310</v>
      </c>
      <c r="F23" s="53"/>
      <c r="G23" s="52" t="s">
        <v>46</v>
      </c>
      <c r="H23" s="46" t="str">
        <f>IFERROR(VLOOKUP(Tabelle1[[#This Row],[Wahlkreisnummer]],Wahlkreise!$A$5:$C$132,3,FALSE),"")</f>
        <v>Wahlkreis: 95 Gütersloh II</v>
      </c>
      <c r="I23" s="52" t="s">
        <v>311</v>
      </c>
      <c r="J23" s="51">
        <v>95</v>
      </c>
      <c r="K23" s="52" t="s">
        <v>312</v>
      </c>
      <c r="L23" s="52">
        <v>1</v>
      </c>
      <c r="M23" s="56" t="str">
        <f>Tabelle1[[#This Row],[Spalte2]]</f>
        <v>Maxim Dyck</v>
      </c>
    </row>
    <row r="24" spans="3:13" ht="15.75">
      <c r="C24" t="str">
        <f>Tabelle1[[#This Row],[Vorname]]&amp;" "&amp;Tabelle1[[#This Row],[Nachname]]</f>
        <v>Dietmar Gedig</v>
      </c>
      <c r="D24" s="52" t="s">
        <v>313</v>
      </c>
      <c r="E24" s="52" t="s">
        <v>314</v>
      </c>
      <c r="F24" s="53"/>
      <c r="G24" s="52" t="s">
        <v>46</v>
      </c>
      <c r="H24" s="46" t="str">
        <f>IFERROR(VLOOKUP(Tabelle1[[#This Row],[Wahlkreisnummer]],Wahlkreise!$A$5:$C$132,3,FALSE),"")</f>
        <v/>
      </c>
      <c r="I24" s="52" t="s">
        <v>315</v>
      </c>
      <c r="J24" s="51" t="s">
        <v>283</v>
      </c>
      <c r="K24" s="52" t="s">
        <v>316</v>
      </c>
      <c r="L24" s="52">
        <v>1</v>
      </c>
      <c r="M24" s="56" t="str">
        <f>Tabelle1[[#This Row],[Spalte2]]</f>
        <v>Dietmar Gedig</v>
      </c>
    </row>
    <row r="25" spans="3:13" ht="15.75">
      <c r="C25" t="str">
        <f>Tabelle1[[#This Row],[Vorname]]&amp;" "&amp;Tabelle1[[#This Row],[Nachname]]</f>
        <v>Cemile Acar-Gökce</v>
      </c>
      <c r="D25" s="52" t="s">
        <v>317</v>
      </c>
      <c r="E25" s="52" t="s">
        <v>318</v>
      </c>
      <c r="F25" s="53"/>
      <c r="G25" s="52" t="s">
        <v>86</v>
      </c>
      <c r="H25" s="46" t="str">
        <f>IFERROR(VLOOKUP(Tabelle1[[#This Row],[Wahlkreisnummer]],Wahlkreise!$A$5:$C$132,3,FALSE),"")</f>
        <v/>
      </c>
      <c r="I25" s="52" t="s">
        <v>319</v>
      </c>
      <c r="J25" s="51" t="s">
        <v>283</v>
      </c>
      <c r="K25" s="52" t="s">
        <v>320</v>
      </c>
      <c r="L25" s="52">
        <v>2</v>
      </c>
      <c r="M25" s="56" t="str">
        <f>Tabelle1[[#This Row],[Spalte2]]</f>
        <v>Cemile Acar-Gökce</v>
      </c>
    </row>
    <row r="26" spans="3:13" ht="15.75">
      <c r="C26" t="str">
        <f>Tabelle1[[#This Row],[Vorname]]&amp;" "&amp;Tabelle1[[#This Row],[Nachname]]</f>
        <v>Robert Alich</v>
      </c>
      <c r="D26" s="52" t="s">
        <v>321</v>
      </c>
      <c r="E26" s="52" t="s">
        <v>318</v>
      </c>
      <c r="F26" s="53"/>
      <c r="G26" s="52" t="s">
        <v>86</v>
      </c>
      <c r="H26" s="46" t="str">
        <f>IFERROR(VLOOKUP(Tabelle1[[#This Row],[Wahlkreisnummer]],Wahlkreise!$A$5:$C$132,3,FALSE),"")</f>
        <v/>
      </c>
      <c r="I26" s="52" t="s">
        <v>322</v>
      </c>
      <c r="J26" s="51" t="s">
        <v>283</v>
      </c>
      <c r="K26" s="52" t="s">
        <v>323</v>
      </c>
      <c r="L26" s="52">
        <v>1</v>
      </c>
      <c r="M26" s="56" t="str">
        <f>Tabelle1[[#This Row],[Spalte2]]</f>
        <v>Robert Alich</v>
      </c>
    </row>
    <row r="27" spans="3:13" ht="15.75">
      <c r="C27" t="str">
        <f>Tabelle1[[#This Row],[Vorname]]&amp;" "&amp;Tabelle1[[#This Row],[Nachname]]</f>
        <v>Mohamed Saleh Baiazid</v>
      </c>
      <c r="D27" s="52" t="s">
        <v>324</v>
      </c>
      <c r="E27" s="52" t="s">
        <v>325</v>
      </c>
      <c r="F27" s="53"/>
      <c r="G27" s="52" t="s">
        <v>86</v>
      </c>
      <c r="H27" s="46" t="str">
        <f>IFERROR(VLOOKUP(Tabelle1[[#This Row],[Wahlkreisnummer]],Wahlkreise!$A$5:$C$132,3,FALSE),"")</f>
        <v/>
      </c>
      <c r="I27" s="52" t="s">
        <v>326</v>
      </c>
      <c r="J27" s="51" t="s">
        <v>283</v>
      </c>
      <c r="K27" s="52" t="s">
        <v>327</v>
      </c>
      <c r="L27" s="52">
        <v>1</v>
      </c>
      <c r="M27" s="56" t="str">
        <f>Tabelle1[[#This Row],[Spalte2]]</f>
        <v>Mohamed Saleh Baiazid</v>
      </c>
    </row>
    <row r="28" spans="3:13" ht="15.75">
      <c r="C28" t="str">
        <f>Tabelle1[[#This Row],[Vorname]]&amp;" "&amp;Tabelle1[[#This Row],[Nachname]]</f>
        <v>Emre Dikmen</v>
      </c>
      <c r="D28" s="52" t="s">
        <v>328</v>
      </c>
      <c r="E28" s="52" t="s">
        <v>329</v>
      </c>
      <c r="F28" s="53"/>
      <c r="G28" s="52" t="s">
        <v>86</v>
      </c>
      <c r="H28" s="46" t="str">
        <f>IFERROR(VLOOKUP(Tabelle1[[#This Row],[Wahlkreisnummer]],Wahlkreise!$A$5:$C$132,3,FALSE),"")</f>
        <v/>
      </c>
      <c r="I28" s="52" t="s">
        <v>330</v>
      </c>
      <c r="J28" s="51" t="s">
        <v>283</v>
      </c>
      <c r="K28" s="52" t="s">
        <v>331</v>
      </c>
      <c r="L28" s="52">
        <v>1</v>
      </c>
      <c r="M28" s="56" t="str">
        <f>Tabelle1[[#This Row],[Spalte2]]</f>
        <v>Emre Dikmen</v>
      </c>
    </row>
    <row r="29" spans="3:13" ht="15.75">
      <c r="C29" t="str">
        <f>Tabelle1[[#This Row],[Vorname]]&amp;" "&amp;Tabelle1[[#This Row],[Nachname]]</f>
        <v>Mümün Uluc</v>
      </c>
      <c r="D29" s="52" t="s">
        <v>332</v>
      </c>
      <c r="E29" s="52" t="s">
        <v>333</v>
      </c>
      <c r="F29" s="53"/>
      <c r="G29" s="52" t="s">
        <v>86</v>
      </c>
      <c r="H29" s="46" t="str">
        <f>IFERROR(VLOOKUP(Tabelle1[[#This Row],[Wahlkreisnummer]],Wahlkreise!$A$5:$C$132,3,FALSE),"")</f>
        <v/>
      </c>
      <c r="I29" s="52" t="s">
        <v>334</v>
      </c>
      <c r="J29" s="51" t="s">
        <v>283</v>
      </c>
      <c r="K29" s="52" t="s">
        <v>335</v>
      </c>
      <c r="L29" s="52">
        <v>1</v>
      </c>
      <c r="M29" s="56" t="str">
        <f>Tabelle1[[#This Row],[Spalte2]]</f>
        <v>Mümün Uluc</v>
      </c>
    </row>
    <row r="30" spans="3:13" ht="15.75">
      <c r="C30" t="str">
        <f>Tabelle1[[#This Row],[Vorname]]&amp;" "&amp;Tabelle1[[#This Row],[Nachname]]</f>
        <v>Bilge Karagöz</v>
      </c>
      <c r="D30" s="52" t="s">
        <v>336</v>
      </c>
      <c r="E30" s="52" t="s">
        <v>318</v>
      </c>
      <c r="F30" s="53"/>
      <c r="G30" s="52" t="s">
        <v>86</v>
      </c>
      <c r="H30" s="46" t="str">
        <f>IFERROR(VLOOKUP(Tabelle1[[#This Row],[Wahlkreisnummer]],Wahlkreise!$A$5:$C$132,3,FALSE),"")</f>
        <v/>
      </c>
      <c r="I30" s="52" t="s">
        <v>337</v>
      </c>
      <c r="J30" s="51" t="s">
        <v>283</v>
      </c>
      <c r="K30" s="52" t="s">
        <v>338</v>
      </c>
      <c r="L30" s="52">
        <v>2</v>
      </c>
      <c r="M30" s="56" t="str">
        <f>Tabelle1[[#This Row],[Spalte2]]</f>
        <v>Bilge Karagöz</v>
      </c>
    </row>
    <row r="31" spans="3:13" ht="15.75">
      <c r="C31" t="str">
        <f>Tabelle1[[#This Row],[Vorname]]&amp;" "&amp;Tabelle1[[#This Row],[Nachname]]</f>
        <v>Nuray Yasar</v>
      </c>
      <c r="D31" s="52" t="s">
        <v>339</v>
      </c>
      <c r="E31" s="52" t="s">
        <v>329</v>
      </c>
      <c r="F31" s="53"/>
      <c r="G31" s="52" t="s">
        <v>86</v>
      </c>
      <c r="H31" s="46" t="str">
        <f>IFERROR(VLOOKUP(Tabelle1[[#This Row],[Wahlkreisnummer]],Wahlkreise!$A$5:$C$132,3,FALSE),"")</f>
        <v/>
      </c>
      <c r="I31" s="52" t="s">
        <v>340</v>
      </c>
      <c r="J31" s="51" t="s">
        <v>283</v>
      </c>
      <c r="K31" s="52" t="s">
        <v>341</v>
      </c>
      <c r="L31" s="52">
        <v>2</v>
      </c>
      <c r="M31" s="56" t="str">
        <f>Tabelle1[[#This Row],[Spalte2]]</f>
        <v>Nuray Yasar</v>
      </c>
    </row>
    <row r="32" spans="3:13" ht="15.75">
      <c r="C32" t="str">
        <f>Tabelle1[[#This Row],[Vorname]]&amp;" "&amp;Tabelle1[[#This Row],[Nachname]]</f>
        <v>Özlem Yildiz Üstündag</v>
      </c>
      <c r="D32" s="52" t="s">
        <v>342</v>
      </c>
      <c r="E32" s="52" t="s">
        <v>325</v>
      </c>
      <c r="F32" s="53"/>
      <c r="G32" s="52" t="s">
        <v>86</v>
      </c>
      <c r="H32" s="46" t="str">
        <f>IFERROR(VLOOKUP(Tabelle1[[#This Row],[Wahlkreisnummer]],Wahlkreise!$A$5:$C$132,3,FALSE),"")</f>
        <v/>
      </c>
      <c r="I32" s="52" t="s">
        <v>343</v>
      </c>
      <c r="J32" s="51" t="s">
        <v>283</v>
      </c>
      <c r="K32" s="52" t="s">
        <v>344</v>
      </c>
      <c r="L32" s="52">
        <v>2</v>
      </c>
      <c r="M32" s="56" t="str">
        <f>Tabelle1[[#This Row],[Spalte2]]</f>
        <v>Özlem Yildiz Üstündag</v>
      </c>
    </row>
    <row r="33" spans="3:13" ht="15.75">
      <c r="C33" t="str">
        <f>Tabelle1[[#This Row],[Vorname]]&amp;" "&amp;Tabelle1[[#This Row],[Nachname]]</f>
        <v>Ugur Agbaba</v>
      </c>
      <c r="D33" s="52" t="s">
        <v>345</v>
      </c>
      <c r="E33" s="52" t="s">
        <v>318</v>
      </c>
      <c r="F33" s="53"/>
      <c r="G33" s="52" t="s">
        <v>86</v>
      </c>
      <c r="H33" s="46" t="str">
        <f>IFERROR(VLOOKUP(Tabelle1[[#This Row],[Wahlkreisnummer]],Wahlkreise!$A$5:$C$132,3,FALSE),"")</f>
        <v/>
      </c>
      <c r="I33" s="52" t="s">
        <v>346</v>
      </c>
      <c r="J33" s="51" t="s">
        <v>283</v>
      </c>
      <c r="K33" s="52" t="s">
        <v>347</v>
      </c>
      <c r="L33" s="52">
        <v>1</v>
      </c>
      <c r="M33" s="56" t="str">
        <f>Tabelle1[[#This Row],[Spalte2]]</f>
        <v>Ugur Agbaba</v>
      </c>
    </row>
    <row r="34" spans="3:13" ht="15.75">
      <c r="C34" t="str">
        <f>Tabelle1[[#This Row],[Vorname]]&amp;" "&amp;Tabelle1[[#This Row],[Nachname]]</f>
        <v>Ahmet Kalayci</v>
      </c>
      <c r="D34" s="52" t="s">
        <v>348</v>
      </c>
      <c r="E34" s="52" t="s">
        <v>318</v>
      </c>
      <c r="F34" s="53"/>
      <c r="G34" s="52" t="s">
        <v>86</v>
      </c>
      <c r="H34" s="46" t="str">
        <f>IFERROR(VLOOKUP(Tabelle1[[#This Row],[Wahlkreisnummer]],Wahlkreise!$A$5:$C$132,3,FALSE),"")</f>
        <v/>
      </c>
      <c r="I34" s="52" t="s">
        <v>349</v>
      </c>
      <c r="J34" s="51" t="s">
        <v>283</v>
      </c>
      <c r="K34" s="52" t="s">
        <v>350</v>
      </c>
      <c r="L34" s="52">
        <v>1</v>
      </c>
      <c r="M34" s="56" t="str">
        <f>Tabelle1[[#This Row],[Spalte2]]</f>
        <v>Ahmet Kalayci</v>
      </c>
    </row>
    <row r="35" spans="3:13" ht="15.75">
      <c r="C35" t="str">
        <f>Tabelle1[[#This Row],[Vorname]]&amp;" "&amp;Tabelle1[[#This Row],[Nachname]]</f>
        <v>Gürel Akkaya</v>
      </c>
      <c r="D35" s="52" t="s">
        <v>351</v>
      </c>
      <c r="E35" s="52" t="s">
        <v>352</v>
      </c>
      <c r="F35" s="53"/>
      <c r="G35" s="52" t="s">
        <v>86</v>
      </c>
      <c r="H35" s="46" t="str">
        <f>IFERROR(VLOOKUP(Tabelle1[[#This Row],[Wahlkreisnummer]],Wahlkreise!$A$5:$C$132,3,FALSE),"")</f>
        <v/>
      </c>
      <c r="I35" s="52" t="s">
        <v>353</v>
      </c>
      <c r="J35" s="51" t="s">
        <v>283</v>
      </c>
      <c r="K35" s="52" t="s">
        <v>354</v>
      </c>
      <c r="L35" s="52">
        <v>1</v>
      </c>
      <c r="M35" s="56" t="str">
        <f>Tabelle1[[#This Row],[Spalte2]]</f>
        <v>Gürel Akkaya</v>
      </c>
    </row>
    <row r="36" spans="3:13" ht="15.75">
      <c r="C36" t="str">
        <f>Tabelle1[[#This Row],[Vorname]]&amp;" "&amp;Tabelle1[[#This Row],[Nachname]]</f>
        <v>Yunusemre Zorlu</v>
      </c>
      <c r="D36" s="52" t="s">
        <v>355</v>
      </c>
      <c r="E36" s="52" t="s">
        <v>318</v>
      </c>
      <c r="F36" s="53"/>
      <c r="G36" s="52" t="s">
        <v>86</v>
      </c>
      <c r="H36" s="46" t="str">
        <f>IFERROR(VLOOKUP(Tabelle1[[#This Row],[Wahlkreisnummer]],Wahlkreise!$A$5:$C$132,3,FALSE),"")</f>
        <v/>
      </c>
      <c r="I36" s="52" t="s">
        <v>356</v>
      </c>
      <c r="J36" s="51" t="s">
        <v>283</v>
      </c>
      <c r="K36" s="52" t="s">
        <v>357</v>
      </c>
      <c r="L36" s="52">
        <v>1</v>
      </c>
      <c r="M36" s="56" t="str">
        <f>Tabelle1[[#This Row],[Spalte2]]</f>
        <v>Yunusemre Zorlu</v>
      </c>
    </row>
    <row r="37" spans="3:13" ht="15.75">
      <c r="C37" t="str">
        <f>Tabelle1[[#This Row],[Vorname]]&amp;" "&amp;Tabelle1[[#This Row],[Nachname]]</f>
        <v>Hendrik Wüst</v>
      </c>
      <c r="D37" s="52" t="s">
        <v>358</v>
      </c>
      <c r="E37" s="52" t="s">
        <v>359</v>
      </c>
      <c r="F37" s="53"/>
      <c r="G37" s="52" t="s">
        <v>25</v>
      </c>
      <c r="H37" s="46" t="str">
        <f>IFERROR(VLOOKUP(Tabelle1[[#This Row],[Wahlkreisnummer]],Wahlkreise!$A$5:$C$132,3,FALSE),"")</f>
        <v>Wahlkreis: 76 Borken I</v>
      </c>
      <c r="I37" s="52" t="s">
        <v>360</v>
      </c>
      <c r="J37" s="51">
        <v>76</v>
      </c>
      <c r="K37" s="52" t="s">
        <v>361</v>
      </c>
      <c r="L37" s="52">
        <v>1</v>
      </c>
      <c r="M37" s="56" t="str">
        <f>Tabelle1[[#This Row],[Spalte2]]</f>
        <v>Hendrik Wüst</v>
      </c>
    </row>
    <row r="38" spans="3:13" ht="15.75">
      <c r="C38" t="str">
        <f>Tabelle1[[#This Row],[Vorname]]&amp;" "&amp;Tabelle1[[#This Row],[Nachname]]</f>
        <v>Ina Scharrenbach</v>
      </c>
      <c r="D38" s="52" t="s">
        <v>362</v>
      </c>
      <c r="E38" s="52" t="s">
        <v>363</v>
      </c>
      <c r="F38" s="53"/>
      <c r="G38" s="52" t="s">
        <v>25</v>
      </c>
      <c r="H38" s="46" t="str">
        <f>IFERROR(VLOOKUP(Tabelle1[[#This Row],[Wahlkreisnummer]],Wahlkreise!$A$5:$C$132,3,FALSE),"")</f>
        <v>Wahlkreis: 116 Unna II</v>
      </c>
      <c r="I38" s="52" t="s">
        <v>364</v>
      </c>
      <c r="J38" s="51">
        <v>116</v>
      </c>
      <c r="K38" s="52" t="s">
        <v>365</v>
      </c>
      <c r="L38" s="52">
        <v>2</v>
      </c>
      <c r="M38" s="56" t="str">
        <f>Tabelle1[[#This Row],[Spalte2]]</f>
        <v>Ina Scharrenbach</v>
      </c>
    </row>
    <row r="39" spans="3:13" ht="15.75">
      <c r="C39" t="str">
        <f>Tabelle1[[#This Row],[Vorname]]&amp;" "&amp;Tabelle1[[#This Row],[Nachname]]</f>
        <v>Bodo Löttgen</v>
      </c>
      <c r="D39" s="52" t="s">
        <v>366</v>
      </c>
      <c r="E39" s="52" t="s">
        <v>367</v>
      </c>
      <c r="F39" s="53"/>
      <c r="G39" s="52" t="s">
        <v>25</v>
      </c>
      <c r="H39" s="46" t="str">
        <f>IFERROR(VLOOKUP(Tabelle1[[#This Row],[Wahlkreisnummer]],Wahlkreise!$A$5:$C$132,3,FALSE),"")</f>
        <v>Wahlkreis: 24 Oberbergischer Kreis II</v>
      </c>
      <c r="I39" s="52" t="s">
        <v>368</v>
      </c>
      <c r="J39" s="51">
        <v>24</v>
      </c>
      <c r="K39" s="52" t="s">
        <v>369</v>
      </c>
      <c r="L39" s="52">
        <v>1</v>
      </c>
      <c r="M39" s="56" t="str">
        <f>Tabelle1[[#This Row],[Spalte2]]</f>
        <v>Bodo Löttgen</v>
      </c>
    </row>
    <row r="40" spans="3:13" ht="15.75">
      <c r="C40" t="str">
        <f>Tabelle1[[#This Row],[Vorname]]&amp;" "&amp;Tabelle1[[#This Row],[Nachname]]</f>
        <v>Herbert Reul</v>
      </c>
      <c r="D40" s="52" t="s">
        <v>370</v>
      </c>
      <c r="E40" s="52" t="s">
        <v>371</v>
      </c>
      <c r="F40" s="53"/>
      <c r="G40" s="52" t="s">
        <v>25</v>
      </c>
      <c r="H40" s="46" t="str">
        <f>IFERROR(VLOOKUP(Tabelle1[[#This Row],[Wahlkreisnummer]],Wahlkreise!$A$5:$C$132,3,FALSE),"")</f>
        <v>Wahlkreis: 22 Rheinisch-Bergischer Kreis II</v>
      </c>
      <c r="I40" s="52" t="s">
        <v>372</v>
      </c>
      <c r="J40" s="51">
        <v>22</v>
      </c>
      <c r="K40" s="52" t="s">
        <v>373</v>
      </c>
      <c r="L40" s="52">
        <v>1</v>
      </c>
      <c r="M40" s="56" t="str">
        <f>Tabelle1[[#This Row],[Spalte2]]</f>
        <v>Herbert Reul</v>
      </c>
    </row>
    <row r="41" spans="3:13" ht="15.75">
      <c r="C41" t="str">
        <f>Tabelle1[[#This Row],[Vorname]]&amp;" "&amp;Tabelle1[[#This Row],[Nachname]]</f>
        <v>Karl-Josef Laumann</v>
      </c>
      <c r="D41" s="52" t="s">
        <v>374</v>
      </c>
      <c r="E41" s="52" t="s">
        <v>375</v>
      </c>
      <c r="F41" s="53"/>
      <c r="G41" s="52" t="s">
        <v>25</v>
      </c>
      <c r="H41" s="46" t="str">
        <f>IFERROR(VLOOKUP(Tabelle1[[#This Row],[Wahlkreisnummer]],Wahlkreise!$A$5:$C$132,3,FALSE),"")</f>
        <v>Wahlkreis: 82 Steinfurt III</v>
      </c>
      <c r="I41" s="52" t="s">
        <v>376</v>
      </c>
      <c r="J41" s="51">
        <v>82</v>
      </c>
      <c r="K41" s="52" t="s">
        <v>377</v>
      </c>
      <c r="L41" s="52">
        <v>1</v>
      </c>
      <c r="M41" s="56" t="str">
        <f>Tabelle1[[#This Row],[Spalte2]]</f>
        <v>Karl-Josef Laumann</v>
      </c>
    </row>
    <row r="42" spans="3:13" ht="15.75">
      <c r="C42" t="str">
        <f>Tabelle1[[#This Row],[Vorname]]&amp;" "&amp;Tabelle1[[#This Row],[Nachname]]</f>
        <v>Ursula Heinen-Esser</v>
      </c>
      <c r="D42" s="52" t="s">
        <v>378</v>
      </c>
      <c r="E42" s="52" t="s">
        <v>252</v>
      </c>
      <c r="F42" s="53"/>
      <c r="G42" s="52" t="s">
        <v>25</v>
      </c>
      <c r="H42" s="46" t="str">
        <f>IFERROR(VLOOKUP(Tabelle1[[#This Row],[Wahlkreisnummer]],Wahlkreise!$A$5:$C$132,3,FALSE),"")</f>
        <v>Wahlkreis: 18 Köln VI</v>
      </c>
      <c r="I42" s="52" t="s">
        <v>379</v>
      </c>
      <c r="J42" s="51">
        <v>18</v>
      </c>
      <c r="K42" s="52" t="s">
        <v>380</v>
      </c>
      <c r="L42" s="52">
        <v>2</v>
      </c>
      <c r="M42" s="56" t="str">
        <f>Tabelle1[[#This Row],[Spalte2]]</f>
        <v>Ursula Heinen-Esser</v>
      </c>
    </row>
    <row r="43" spans="3:13" ht="15.75">
      <c r="C43" t="str">
        <f>Tabelle1[[#This Row],[Vorname]]&amp;" "&amp;Tabelle1[[#This Row],[Nachname]]</f>
        <v>Ina Brandes</v>
      </c>
      <c r="D43" s="52" t="s">
        <v>381</v>
      </c>
      <c r="E43" s="52" t="s">
        <v>382</v>
      </c>
      <c r="F43" s="53"/>
      <c r="G43" s="52" t="s">
        <v>25</v>
      </c>
      <c r="H43" s="46" t="str">
        <f>IFERROR(VLOOKUP(Tabelle1[[#This Row],[Wahlkreisnummer]],Wahlkreise!$A$5:$C$132,3,FALSE),"")</f>
        <v>Wahlkreis: 113 Dortmund III</v>
      </c>
      <c r="I43" s="52" t="s">
        <v>383</v>
      </c>
      <c r="J43" s="51">
        <v>113</v>
      </c>
      <c r="K43" s="52" t="s">
        <v>365</v>
      </c>
      <c r="L43" s="52">
        <v>2</v>
      </c>
      <c r="M43" s="56" t="str">
        <f>Tabelle1[[#This Row],[Spalte2]]</f>
        <v>Ina Brandes</v>
      </c>
    </row>
    <row r="44" spans="3:13" ht="15.75">
      <c r="C44" t="str">
        <f>Tabelle1[[#This Row],[Vorname]]&amp;" "&amp;Tabelle1[[#This Row],[Nachname]]</f>
        <v>Bianca Winkelmann</v>
      </c>
      <c r="D44" s="52" t="s">
        <v>236</v>
      </c>
      <c r="E44" s="52" t="s">
        <v>384</v>
      </c>
      <c r="F44" s="53"/>
      <c r="G44" s="52" t="s">
        <v>25</v>
      </c>
      <c r="H44" s="46" t="str">
        <f>IFERROR(VLOOKUP(Tabelle1[[#This Row],[Wahlkreisnummer]],Wahlkreise!$A$5:$C$132,3,FALSE),"")</f>
        <v>Wahlkreis: 88 Minden-Lübbecke I</v>
      </c>
      <c r="I44" s="52" t="s">
        <v>385</v>
      </c>
      <c r="J44" s="51">
        <v>88</v>
      </c>
      <c r="K44" s="52" t="s">
        <v>386</v>
      </c>
      <c r="L44" s="52">
        <v>2</v>
      </c>
      <c r="M44" s="56" t="str">
        <f>Tabelle1[[#This Row],[Spalte2]]</f>
        <v>Bianca Winkelmann</v>
      </c>
    </row>
    <row r="45" spans="3:13" ht="15.75">
      <c r="C45" t="str">
        <f>Tabelle1[[#This Row],[Vorname]]&amp;" "&amp;Tabelle1[[#This Row],[Nachname]]</f>
        <v>Josef Hovenjürgen</v>
      </c>
      <c r="D45" s="52" t="s">
        <v>236</v>
      </c>
      <c r="E45" s="52" t="s">
        <v>387</v>
      </c>
      <c r="F45" s="53"/>
      <c r="G45" s="52" t="s">
        <v>25</v>
      </c>
      <c r="H45" s="46" t="str">
        <f>IFERROR(VLOOKUP(Tabelle1[[#This Row],[Wahlkreisnummer]],Wahlkreise!$A$5:$C$132,3,FALSE),"")</f>
        <v>Wahlkreis: 71 Recklinghausen III</v>
      </c>
      <c r="I45" s="52" t="s">
        <v>388</v>
      </c>
      <c r="J45" s="51">
        <v>71</v>
      </c>
      <c r="K45" s="52" t="s">
        <v>389</v>
      </c>
      <c r="L45" s="52">
        <v>1</v>
      </c>
      <c r="M45" s="56" t="str">
        <f>Tabelle1[[#This Row],[Spalte2]]</f>
        <v>Josef Hovenjürgen</v>
      </c>
    </row>
    <row r="46" spans="3:13" ht="15.75">
      <c r="C46" t="str">
        <f>Tabelle1[[#This Row],[Vorname]]&amp;" "&amp;Tabelle1[[#This Row],[Nachname]]</f>
        <v>Lutz Lienenkämper</v>
      </c>
      <c r="D46" s="52" t="s">
        <v>390</v>
      </c>
      <c r="E46" s="52" t="s">
        <v>275</v>
      </c>
      <c r="F46" s="53"/>
      <c r="G46" s="52" t="s">
        <v>25</v>
      </c>
      <c r="H46" s="46" t="str">
        <f>IFERROR(VLOOKUP(Tabelle1[[#This Row],[Wahlkreisnummer]],Wahlkreise!$A$5:$C$132,3,FALSE),"")</f>
        <v>Wahlkreis: 47 Rhein-Kreis Neuss III</v>
      </c>
      <c r="I46" s="52" t="s">
        <v>391</v>
      </c>
      <c r="J46" s="51">
        <v>47</v>
      </c>
      <c r="K46" s="52" t="s">
        <v>392</v>
      </c>
      <c r="L46" s="52">
        <v>1</v>
      </c>
      <c r="M46" s="56" t="str">
        <f>Tabelle1[[#This Row],[Spalte2]]</f>
        <v>Lutz Lienenkämper</v>
      </c>
    </row>
    <row r="47" spans="3:13" ht="15.75">
      <c r="C47" t="str">
        <f>Tabelle1[[#This Row],[Vorname]]&amp;" "&amp;Tabelle1[[#This Row],[Nachname]]</f>
        <v>Petra Vogt</v>
      </c>
      <c r="D47" s="52" t="s">
        <v>393</v>
      </c>
      <c r="E47" s="52" t="s">
        <v>290</v>
      </c>
      <c r="F47" s="53"/>
      <c r="G47" s="52" t="s">
        <v>25</v>
      </c>
      <c r="H47" s="46" t="str">
        <f>IFERROR(VLOOKUP(Tabelle1[[#This Row],[Wahlkreisnummer]],Wahlkreise!$A$5:$C$132,3,FALSE),"")</f>
        <v>Wahlkreis: 61 Duisburg I</v>
      </c>
      <c r="I47" s="52" t="s">
        <v>394</v>
      </c>
      <c r="J47" s="51">
        <v>61</v>
      </c>
      <c r="K47" s="52" t="s">
        <v>395</v>
      </c>
      <c r="L47" s="52">
        <v>2</v>
      </c>
      <c r="M47" s="56" t="str">
        <f>Tabelle1[[#This Row],[Spalte2]]</f>
        <v>Petra Vogt</v>
      </c>
    </row>
    <row r="48" spans="3:13" ht="15.75">
      <c r="C48" t="str">
        <f>Tabelle1[[#This Row],[Vorname]]&amp;" "&amp;Tabelle1[[#This Row],[Nachname]]</f>
        <v>Nathanael Liminski</v>
      </c>
      <c r="D48" s="52" t="s">
        <v>396</v>
      </c>
      <c r="E48" s="52" t="s">
        <v>382</v>
      </c>
      <c r="F48" s="53"/>
      <c r="G48" s="52" t="s">
        <v>25</v>
      </c>
      <c r="H48" s="46" t="str">
        <f>IFERROR(VLOOKUP(Tabelle1[[#This Row],[Wahlkreisnummer]],Wahlkreise!$A$5:$C$132,3,FALSE),"")</f>
        <v>Wahlkreis: 15 Köln III</v>
      </c>
      <c r="I48" s="52" t="s">
        <v>397</v>
      </c>
      <c r="J48" s="51">
        <v>15</v>
      </c>
      <c r="K48" s="52" t="s">
        <v>398</v>
      </c>
      <c r="L48" s="52">
        <v>1</v>
      </c>
      <c r="M48" s="56" t="str">
        <f>Tabelle1[[#This Row],[Spalte2]]</f>
        <v>Nathanael Liminski</v>
      </c>
    </row>
    <row r="49" spans="3:13" ht="15.75">
      <c r="C49" t="str">
        <f>Tabelle1[[#This Row],[Titel]]&amp;" "&amp;Tabelle1[[#This Row],[Vorname]]&amp;" "&amp;Tabelle1[[#This Row],[Nachname]]</f>
        <v>Dr. Patricia Peill</v>
      </c>
      <c r="D49" s="52" t="s">
        <v>399</v>
      </c>
      <c r="E49" s="52" t="s">
        <v>400</v>
      </c>
      <c r="F49" s="52" t="s">
        <v>241</v>
      </c>
      <c r="G49" s="52" t="s">
        <v>25</v>
      </c>
      <c r="H49" s="46" t="str">
        <f>IFERROR(VLOOKUP(Tabelle1[[#This Row],[Wahlkreisnummer]],Wahlkreise!$A$5:$C$132,3,FALSE),"")</f>
        <v>Wahlkreis: 11 Düren I</v>
      </c>
      <c r="I49" s="52" t="s">
        <v>401</v>
      </c>
      <c r="J49" s="51">
        <v>11</v>
      </c>
      <c r="K49" s="52" t="s">
        <v>402</v>
      </c>
      <c r="L49" s="52">
        <v>2</v>
      </c>
      <c r="M49" s="56" t="str">
        <f>Tabelle1[[#This Row],[Spalte2]]</f>
        <v>Dr. Patricia Peill</v>
      </c>
    </row>
    <row r="50" spans="3:13" ht="15.75">
      <c r="C50" t="str">
        <f>Tabelle1[[#This Row],[Vorname]]&amp;" "&amp;Tabelle1[[#This Row],[Nachname]]</f>
        <v>Thorsten Schick</v>
      </c>
      <c r="D50" s="52" t="s">
        <v>236</v>
      </c>
      <c r="E50" s="52" t="s">
        <v>403</v>
      </c>
      <c r="F50" s="53"/>
      <c r="G50" s="52" t="s">
        <v>25</v>
      </c>
      <c r="H50" s="46" t="str">
        <f>IFERROR(VLOOKUP(Tabelle1[[#This Row],[Wahlkreisnummer]],Wahlkreise!$A$5:$C$132,3,FALSE),"")</f>
        <v>Wahlkreis: 121 Märkischer Kreis I</v>
      </c>
      <c r="I50" s="52" t="s">
        <v>404</v>
      </c>
      <c r="J50" s="51">
        <v>121</v>
      </c>
      <c r="K50" s="52" t="s">
        <v>405</v>
      </c>
      <c r="L50" s="52">
        <v>1</v>
      </c>
      <c r="M50" s="56" t="str">
        <f>Tabelle1[[#This Row],[Spalte2]]</f>
        <v>Thorsten Schick</v>
      </c>
    </row>
    <row r="51" spans="3:13" ht="15.75">
      <c r="C51" t="str">
        <f>Tabelle1[[#This Row],[Vorname]]&amp;" "&amp;Tabelle1[[#This Row],[Nachname]]</f>
        <v>Hendrik Schmitz</v>
      </c>
      <c r="D51" s="52" t="s">
        <v>406</v>
      </c>
      <c r="E51" s="52" t="s">
        <v>407</v>
      </c>
      <c r="F51" s="53"/>
      <c r="G51" s="52" t="s">
        <v>25</v>
      </c>
      <c r="H51" s="46" t="str">
        <f>IFERROR(VLOOKUP(Tabelle1[[#This Row],[Wahlkreisnummer]],Wahlkreise!$A$5:$C$132,3,FALSE),"")</f>
        <v>Wahlkreis: 3 Aachen III</v>
      </c>
      <c r="I51" s="52" t="s">
        <v>408</v>
      </c>
      <c r="J51" s="51">
        <v>3</v>
      </c>
      <c r="K51" s="52" t="s">
        <v>361</v>
      </c>
      <c r="L51" s="52">
        <v>1</v>
      </c>
      <c r="M51" s="56" t="str">
        <f>Tabelle1[[#This Row],[Spalte2]]</f>
        <v>Hendrik Schmitz</v>
      </c>
    </row>
    <row r="52" spans="3:13" ht="15.75">
      <c r="C52" t="str">
        <f>Tabelle1[[#This Row],[Vorname]]&amp;" "&amp;Tabelle1[[#This Row],[Nachname]]</f>
        <v>Simone Wendland</v>
      </c>
      <c r="D52" s="52" t="s">
        <v>409</v>
      </c>
      <c r="E52" s="52" t="s">
        <v>410</v>
      </c>
      <c r="F52" s="53"/>
      <c r="G52" s="52" t="s">
        <v>25</v>
      </c>
      <c r="H52" s="46" t="str">
        <f>IFERROR(VLOOKUP(Tabelle1[[#This Row],[Wahlkreisnummer]],Wahlkreise!$A$5:$C$132,3,FALSE),"")</f>
        <v>Wahlkreis: 83 Münster I - Steinfurt IV</v>
      </c>
      <c r="I52" s="52" t="s">
        <v>411</v>
      </c>
      <c r="J52" s="51">
        <v>83</v>
      </c>
      <c r="K52" s="52" t="s">
        <v>412</v>
      </c>
      <c r="L52" s="52">
        <v>2</v>
      </c>
      <c r="M52" s="56" t="str">
        <f>Tabelle1[[#This Row],[Spalte2]]</f>
        <v>Simone Wendland</v>
      </c>
    </row>
    <row r="53" spans="3:13" ht="15.75">
      <c r="C53" t="str">
        <f>Tabelle1[[#This Row],[Vorname]]&amp;" "&amp;Tabelle1[[#This Row],[Nachname]]</f>
        <v>Raphael Tigges</v>
      </c>
      <c r="D53" s="52" t="s">
        <v>413</v>
      </c>
      <c r="E53" s="52" t="s">
        <v>310</v>
      </c>
      <c r="F53" s="53"/>
      <c r="G53" s="52" t="s">
        <v>25</v>
      </c>
      <c r="H53" s="46" t="str">
        <f>IFERROR(VLOOKUP(Tabelle1[[#This Row],[Wahlkreisnummer]],Wahlkreise!$A$5:$C$132,3,FALSE),"")</f>
        <v>Wahlkreis: 95 Gütersloh II</v>
      </c>
      <c r="I53" s="52" t="s">
        <v>414</v>
      </c>
      <c r="J53" s="51">
        <v>95</v>
      </c>
      <c r="K53" s="52" t="s">
        <v>415</v>
      </c>
      <c r="L53" s="52">
        <v>1</v>
      </c>
      <c r="M53" s="56" t="str">
        <f>Tabelle1[[#This Row],[Spalte2]]</f>
        <v>Raphael Tigges</v>
      </c>
    </row>
    <row r="54" spans="3:13" ht="15.75">
      <c r="C54" t="str">
        <f>Tabelle1[[#This Row],[Titel]]&amp;" "&amp;Tabelle1[[#This Row],[Vorname]]&amp;" "&amp;Tabelle1[[#This Row],[Nachname]]</f>
        <v>Dr. Antoinette Bunse</v>
      </c>
      <c r="D54" s="52" t="s">
        <v>236</v>
      </c>
      <c r="E54" s="52" t="s">
        <v>294</v>
      </c>
      <c r="F54" s="52" t="s">
        <v>241</v>
      </c>
      <c r="G54" s="52" t="s">
        <v>25</v>
      </c>
      <c r="H54" s="46" t="str">
        <f>IFERROR(VLOOKUP(Tabelle1[[#This Row],[Wahlkreisnummer]],Wahlkreise!$A$5:$C$132,3,FALSE),"")</f>
        <v>Wahlkreis: 75 Bottrop – Recklinghausen VI</v>
      </c>
      <c r="I54" s="52" t="s">
        <v>416</v>
      </c>
      <c r="J54" s="51">
        <v>75</v>
      </c>
      <c r="K54" s="52" t="s">
        <v>417</v>
      </c>
      <c r="L54" s="52">
        <v>2</v>
      </c>
      <c r="M54" s="56" t="str">
        <f>Tabelle1[[#This Row],[Spalte2]]</f>
        <v>Dr. Antoinette Bunse</v>
      </c>
    </row>
    <row r="55" spans="3:13" ht="15.75">
      <c r="C55" t="str">
        <f>Tabelle1[[#This Row],[Vorname]]&amp;" "&amp;Tabelle1[[#This Row],[Nachname]]</f>
        <v>Angela Erwin</v>
      </c>
      <c r="D55" s="52" t="s">
        <v>409</v>
      </c>
      <c r="E55" s="52" t="s">
        <v>382</v>
      </c>
      <c r="F55" s="53"/>
      <c r="G55" s="52" t="s">
        <v>25</v>
      </c>
      <c r="H55" s="46" t="str">
        <f>IFERROR(VLOOKUP(Tabelle1[[#This Row],[Wahlkreisnummer]],Wahlkreise!$A$5:$C$132,3,FALSE),"")</f>
        <v>Wahlkreis: 43 Düsseldorf III</v>
      </c>
      <c r="I55" s="52" t="s">
        <v>418</v>
      </c>
      <c r="J55" s="51">
        <v>43</v>
      </c>
      <c r="K55" s="52" t="s">
        <v>419</v>
      </c>
      <c r="L55" s="52">
        <v>2</v>
      </c>
      <c r="M55" s="56" t="str">
        <f>Tabelle1[[#This Row],[Spalte2]]</f>
        <v>Angela Erwin</v>
      </c>
    </row>
    <row r="56" spans="3:13" ht="15.75">
      <c r="C56" t="str">
        <f>Tabelle1[[#This Row],[Vorname]]&amp;" "&amp;Tabelle1[[#This Row],[Nachname]]</f>
        <v>Charlotte Quik</v>
      </c>
      <c r="D56" s="52" t="s">
        <v>420</v>
      </c>
      <c r="E56" s="52" t="s">
        <v>421</v>
      </c>
      <c r="F56" s="53"/>
      <c r="G56" s="52" t="s">
        <v>25</v>
      </c>
      <c r="H56" s="46" t="str">
        <f>IFERROR(VLOOKUP(Tabelle1[[#This Row],[Wahlkreisnummer]],Wahlkreise!$A$5:$C$132,3,FALSE),"")</f>
        <v>Wahlkreis: 59 Wesel III</v>
      </c>
      <c r="I56" s="52" t="s">
        <v>422</v>
      </c>
      <c r="J56" s="51">
        <v>59</v>
      </c>
      <c r="K56" s="52" t="s">
        <v>423</v>
      </c>
      <c r="L56" s="52">
        <v>2</v>
      </c>
      <c r="M56" s="56" t="str">
        <f>Tabelle1[[#This Row],[Spalte2]]</f>
        <v>Charlotte Quik</v>
      </c>
    </row>
    <row r="57" spans="3:13" ht="15.75">
      <c r="C57" t="str">
        <f>Tabelle1[[#This Row],[Vorname]]&amp;" "&amp;Tabelle1[[#This Row],[Nachname]]</f>
        <v>Fabian Schrumpf</v>
      </c>
      <c r="D57" s="52" t="s">
        <v>424</v>
      </c>
      <c r="E57" s="52" t="s">
        <v>425</v>
      </c>
      <c r="F57" s="53"/>
      <c r="G57" s="52" t="s">
        <v>25</v>
      </c>
      <c r="H57" s="46" t="str">
        <f>IFERROR(VLOOKUP(Tabelle1[[#This Row],[Wahlkreisnummer]],Wahlkreise!$A$5:$C$132,3,FALSE),"")</f>
        <v>Wahlkreis: 68 Essen IV</v>
      </c>
      <c r="I57" s="52" t="s">
        <v>426</v>
      </c>
      <c r="J57" s="51">
        <v>68</v>
      </c>
      <c r="K57" s="52" t="s">
        <v>427</v>
      </c>
      <c r="L57" s="52">
        <v>1</v>
      </c>
      <c r="M57" s="56" t="str">
        <f>Tabelle1[[#This Row],[Spalte2]]</f>
        <v>Fabian Schrumpf</v>
      </c>
    </row>
    <row r="58" spans="3:13" ht="15.75">
      <c r="C58" t="str">
        <f>Tabelle1[[#This Row],[Vorname]]&amp;" "&amp;Tabelle1[[#This Row],[Nachname]]</f>
        <v>Romina Plonsker</v>
      </c>
      <c r="D58" s="52" t="s">
        <v>428</v>
      </c>
      <c r="E58" s="52" t="s">
        <v>429</v>
      </c>
      <c r="F58" s="53"/>
      <c r="G58" s="52" t="s">
        <v>25</v>
      </c>
      <c r="H58" s="46" t="str">
        <f>IFERROR(VLOOKUP(Tabelle1[[#This Row],[Wahlkreisnummer]],Wahlkreise!$A$5:$C$132,3,FALSE),"")</f>
        <v>Wahlkreis: 5 Rhein-Erft-Kreis I</v>
      </c>
      <c r="I58" s="52" t="s">
        <v>430</v>
      </c>
      <c r="J58" s="51">
        <v>5</v>
      </c>
      <c r="K58" s="52" t="s">
        <v>431</v>
      </c>
      <c r="L58" s="52">
        <v>2</v>
      </c>
      <c r="M58" s="56" t="str">
        <f>Tabelle1[[#This Row],[Spalte2]]</f>
        <v>Romina Plonsker</v>
      </c>
    </row>
    <row r="59" spans="3:13" ht="15.75">
      <c r="C59" t="str">
        <f>Tabelle1[[#This Row],[Titel]]&amp;" "&amp;Tabelle1[[#This Row],[Vorname]]&amp;" "&amp;Tabelle1[[#This Row],[Nachname]]</f>
        <v>Dr. Marcus Optendrenk</v>
      </c>
      <c r="D59" s="52" t="s">
        <v>432</v>
      </c>
      <c r="E59" s="52" t="s">
        <v>433</v>
      </c>
      <c r="F59" s="52" t="s">
        <v>241</v>
      </c>
      <c r="G59" s="52" t="s">
        <v>25</v>
      </c>
      <c r="H59" s="46" t="str">
        <f>IFERROR(VLOOKUP(Tabelle1[[#This Row],[Wahlkreisnummer]],Wahlkreise!$A$5:$C$132,3,FALSE),"")</f>
        <v>Wahlkreis: 53 Viersen II</v>
      </c>
      <c r="I59" s="52" t="s">
        <v>434</v>
      </c>
      <c r="J59" s="51">
        <v>53</v>
      </c>
      <c r="K59" s="52" t="s">
        <v>435</v>
      </c>
      <c r="L59" s="52">
        <v>1</v>
      </c>
      <c r="M59" s="56" t="str">
        <f>Tabelle1[[#This Row],[Spalte2]]</f>
        <v>Dr. Marcus Optendrenk</v>
      </c>
    </row>
    <row r="60" spans="3:13" ht="15.75">
      <c r="C60" t="str">
        <f>Tabelle1[[#This Row],[Vorname]]&amp;" "&amp;Tabelle1[[#This Row],[Nachname]]</f>
        <v>Wilhelm Hausmann</v>
      </c>
      <c r="D60" s="52" t="s">
        <v>436</v>
      </c>
      <c r="E60" s="52" t="s">
        <v>352</v>
      </c>
      <c r="F60" s="53"/>
      <c r="G60" s="52" t="s">
        <v>25</v>
      </c>
      <c r="H60" s="46" t="str">
        <f>IFERROR(VLOOKUP(Tabelle1[[#This Row],[Wahlkreisnummer]],Wahlkreise!$A$5:$C$132,3,FALSE),"")</f>
        <v>Wahlkreis: 56 Oberhausen I</v>
      </c>
      <c r="I60" s="52" t="s">
        <v>437</v>
      </c>
      <c r="J60" s="51">
        <v>56</v>
      </c>
      <c r="K60" s="52" t="s">
        <v>438</v>
      </c>
      <c r="L60" s="52">
        <v>1</v>
      </c>
      <c r="M60" s="56" t="str">
        <f>Tabelle1[[#This Row],[Spalte2]]</f>
        <v>Wilhelm Hausmann</v>
      </c>
    </row>
    <row r="61" spans="3:13" ht="15.75">
      <c r="C61" t="str">
        <f>Tabelle1[[#This Row],[Vorname]]&amp;" "&amp;Tabelle1[[#This Row],[Nachname]]</f>
        <v>Florian Braun</v>
      </c>
      <c r="D61" s="52" t="s">
        <v>236</v>
      </c>
      <c r="E61" s="52" t="s">
        <v>252</v>
      </c>
      <c r="F61" s="53"/>
      <c r="G61" s="52" t="s">
        <v>25</v>
      </c>
      <c r="H61" s="46" t="str">
        <f>IFERROR(VLOOKUP(Tabelle1[[#This Row],[Wahlkreisnummer]],Wahlkreise!$A$5:$C$132,3,FALSE),"")</f>
        <v>Wahlkreis: 17 Köln V</v>
      </c>
      <c r="I61" s="52" t="s">
        <v>439</v>
      </c>
      <c r="J61" s="51">
        <v>17</v>
      </c>
      <c r="K61" s="52" t="s">
        <v>440</v>
      </c>
      <c r="L61" s="52">
        <v>1</v>
      </c>
      <c r="M61" s="56" t="str">
        <f>Tabelle1[[#This Row],[Spalte2]]</f>
        <v>Florian Braun</v>
      </c>
    </row>
    <row r="62" spans="3:13" ht="15.75">
      <c r="C62" t="str">
        <f>Tabelle1[[#This Row],[Vorname]]&amp;" "&amp;Tabelle1[[#This Row],[Nachname]]</f>
        <v>Annika Fohn</v>
      </c>
      <c r="D62" s="52" t="s">
        <v>441</v>
      </c>
      <c r="E62" s="52" t="s">
        <v>442</v>
      </c>
      <c r="F62" s="53"/>
      <c r="G62" s="52" t="s">
        <v>25</v>
      </c>
      <c r="H62" s="46" t="str">
        <f>IFERROR(VLOOKUP(Tabelle1[[#This Row],[Wahlkreisnummer]],Wahlkreise!$A$5:$C$132,3,FALSE),"")</f>
        <v>Wahlkreis: 2 Aachen II</v>
      </c>
      <c r="I62" s="52" t="s">
        <v>443</v>
      </c>
      <c r="J62" s="51">
        <v>2</v>
      </c>
      <c r="K62" s="52" t="s">
        <v>444</v>
      </c>
      <c r="L62" s="52">
        <v>2</v>
      </c>
      <c r="M62" s="56" t="str">
        <f>Tabelle1[[#This Row],[Spalte2]]</f>
        <v>Annika Fohn</v>
      </c>
    </row>
    <row r="63" spans="3:13" ht="15.75">
      <c r="C63" t="str">
        <f>Tabelle1[[#This Row],[Vorname]]&amp;" "&amp;Tabelle1[[#This Row],[Nachname]]</f>
        <v>Heinrich Frieling</v>
      </c>
      <c r="D63" s="52" t="s">
        <v>424</v>
      </c>
      <c r="E63" s="52" t="s">
        <v>445</v>
      </c>
      <c r="F63" s="53"/>
      <c r="G63" s="52" t="s">
        <v>25</v>
      </c>
      <c r="H63" s="46" t="str">
        <f>IFERROR(VLOOKUP(Tabelle1[[#This Row],[Wahlkreisnummer]],Wahlkreise!$A$5:$C$132,3,FALSE),"")</f>
        <v>Wahlkreis: 119 Soest I</v>
      </c>
      <c r="I63" s="52" t="s">
        <v>446</v>
      </c>
      <c r="J63" s="51">
        <v>119</v>
      </c>
      <c r="K63" s="52" t="s">
        <v>447</v>
      </c>
      <c r="L63" s="52">
        <v>1</v>
      </c>
      <c r="M63" s="56" t="str">
        <f>Tabelle1[[#This Row],[Spalte2]]</f>
        <v>Heinrich Frieling</v>
      </c>
    </row>
    <row r="64" spans="3:13" ht="15.75">
      <c r="C64" t="str">
        <f>Tabelle1[[#This Row],[Titel]]&amp;" "&amp;Tabelle1[[#This Row],[Vorname]]&amp;" "&amp;Tabelle1[[#This Row],[Nachname]]</f>
        <v>Dr. Jan Heinisch</v>
      </c>
      <c r="D64" s="52" t="s">
        <v>448</v>
      </c>
      <c r="E64" s="52" t="s">
        <v>449</v>
      </c>
      <c r="F64" s="52" t="s">
        <v>241</v>
      </c>
      <c r="G64" s="52" t="s">
        <v>25</v>
      </c>
      <c r="H64" s="46" t="str">
        <f>IFERROR(VLOOKUP(Tabelle1[[#This Row],[Wahlkreisnummer]],Wahlkreise!$A$5:$C$132,3,FALSE),"")</f>
        <v>Wahlkreis: 39 Mettmann III – Mülheim II</v>
      </c>
      <c r="I64" s="52" t="s">
        <v>450</v>
      </c>
      <c r="J64" s="51">
        <v>39</v>
      </c>
      <c r="K64" s="52" t="s">
        <v>451</v>
      </c>
      <c r="L64" s="52">
        <v>1</v>
      </c>
      <c r="M64" s="56" t="str">
        <f>Tabelle1[[#This Row],[Spalte2]]</f>
        <v>Dr. Jan Heinisch</v>
      </c>
    </row>
    <row r="65" spans="3:13" ht="15.75">
      <c r="C65" t="str">
        <f>Tabelle1[[#This Row],[Vorname]]&amp;" "&amp;Tabelle1[[#This Row],[Nachname]]</f>
        <v>Ralf Nettelstroth</v>
      </c>
      <c r="D65" s="52" t="s">
        <v>424</v>
      </c>
      <c r="E65" s="52" t="s">
        <v>318</v>
      </c>
      <c r="F65" s="53"/>
      <c r="G65" s="52" t="s">
        <v>25</v>
      </c>
      <c r="H65" s="46" t="str">
        <f>IFERROR(VLOOKUP(Tabelle1[[#This Row],[Wahlkreisnummer]],Wahlkreise!$A$5:$C$132,3,FALSE),"")</f>
        <v>Wahlkreis: 92 Bielefeld I</v>
      </c>
      <c r="I65" s="52" t="s">
        <v>452</v>
      </c>
      <c r="J65" s="51">
        <v>92</v>
      </c>
      <c r="K65" s="52" t="s">
        <v>453</v>
      </c>
      <c r="L65" s="52">
        <v>1</v>
      </c>
      <c r="M65" s="56" t="str">
        <f>Tabelle1[[#This Row],[Spalte2]]</f>
        <v>Ralf Nettelstroth</v>
      </c>
    </row>
    <row r="66" spans="3:13" ht="15.75">
      <c r="C66" t="str">
        <f>Tabelle1[[#This Row],[Vorname]]&amp;" "&amp;Tabelle1[[#This Row],[Nachname]]</f>
        <v>Anke Fuchs-Dreisbach</v>
      </c>
      <c r="D66" s="52" t="s">
        <v>454</v>
      </c>
      <c r="E66" s="52" t="s">
        <v>455</v>
      </c>
      <c r="F66" s="53"/>
      <c r="G66" s="52" t="s">
        <v>25</v>
      </c>
      <c r="H66" s="46" t="str">
        <f>IFERROR(VLOOKUP(Tabelle1[[#This Row],[Wahlkreisnummer]],Wahlkreise!$A$5:$C$132,3,FALSE),"")</f>
        <v>Wahlkreis: 127 Siegen-Wittgenstein II</v>
      </c>
      <c r="I66" s="52" t="s">
        <v>456</v>
      </c>
      <c r="J66" s="51">
        <v>127</v>
      </c>
      <c r="K66" s="52" t="s">
        <v>457</v>
      </c>
      <c r="L66" s="52">
        <v>2</v>
      </c>
      <c r="M66" s="56" t="str">
        <f>Tabelle1[[#This Row],[Spalte2]]</f>
        <v>Anke Fuchs-Dreisbach</v>
      </c>
    </row>
    <row r="67" spans="3:13" ht="15.75">
      <c r="C67" t="str">
        <f>Tabelle1[[#This Row],[Vorname]]&amp;" "&amp;Tabelle1[[#This Row],[Nachname]]</f>
        <v>Christian Brandt</v>
      </c>
      <c r="D67" s="52" t="s">
        <v>458</v>
      </c>
      <c r="E67" s="52" t="s">
        <v>459</v>
      </c>
      <c r="F67" s="53"/>
      <c r="G67" s="52" t="s">
        <v>25</v>
      </c>
      <c r="H67" s="46" t="str">
        <f>IFERROR(VLOOKUP(Tabelle1[[#This Row],[Wahlkreisnummer]],Wahlkreise!$A$5:$C$132,3,FALSE),"")</f>
        <v>Wahlkreis: 105 Ennepe-Ruhr-Kreis I</v>
      </c>
      <c r="I67" s="52" t="s">
        <v>460</v>
      </c>
      <c r="J67" s="51">
        <v>105</v>
      </c>
      <c r="K67" s="52" t="s">
        <v>249</v>
      </c>
      <c r="L67" s="52">
        <v>1</v>
      </c>
      <c r="M67" s="56" t="str">
        <f>Tabelle1[[#This Row],[Spalte2]]</f>
        <v>Christian Brandt</v>
      </c>
    </row>
    <row r="68" spans="3:13" ht="15.75">
      <c r="C68" t="str">
        <f>Tabelle1[[#This Row],[Vorname]]&amp;" "&amp;Tabelle1[[#This Row],[Nachname]]</f>
        <v>Britta Oellers</v>
      </c>
      <c r="D68" s="52" t="s">
        <v>461</v>
      </c>
      <c r="E68" s="52" t="s">
        <v>240</v>
      </c>
      <c r="F68" s="53"/>
      <c r="G68" s="52" t="s">
        <v>25</v>
      </c>
      <c r="H68" s="46" t="str">
        <f>IFERROR(VLOOKUP(Tabelle1[[#This Row],[Wahlkreisnummer]],Wahlkreise!$A$5:$C$132,3,FALSE),"")</f>
        <v>Wahlkreis: 48 Krefeld I - Viersen III</v>
      </c>
      <c r="I68" s="52" t="s">
        <v>462</v>
      </c>
      <c r="J68" s="51">
        <v>48</v>
      </c>
      <c r="K68" s="52" t="s">
        <v>463</v>
      </c>
      <c r="L68" s="52">
        <v>2</v>
      </c>
      <c r="M68" s="56" t="str">
        <f>Tabelle1[[#This Row],[Spalte2]]</f>
        <v>Britta Oellers</v>
      </c>
    </row>
    <row r="69" spans="3:13" ht="15.75">
      <c r="C69" t="str">
        <f>Tabelle1[[#This Row],[Vorname]]&amp;" "&amp;Tabelle1[[#This Row],[Nachname]]</f>
        <v>Guido Déus</v>
      </c>
      <c r="D69" s="52" t="s">
        <v>464</v>
      </c>
      <c r="E69" s="52" t="s">
        <v>325</v>
      </c>
      <c r="F69" s="53"/>
      <c r="G69" s="52" t="s">
        <v>25</v>
      </c>
      <c r="H69" s="46" t="str">
        <f>IFERROR(VLOOKUP(Tabelle1[[#This Row],[Wahlkreisnummer]],Wahlkreise!$A$5:$C$132,3,FALSE),"")</f>
        <v>Wahlkreis: 30 Bonn I</v>
      </c>
      <c r="I69" s="52" t="s">
        <v>465</v>
      </c>
      <c r="J69" s="51">
        <v>30</v>
      </c>
      <c r="K69" s="52" t="s">
        <v>466</v>
      </c>
      <c r="L69" s="52">
        <v>1</v>
      </c>
      <c r="M69" s="56" t="str">
        <f>Tabelle1[[#This Row],[Spalte2]]</f>
        <v>Guido Déus</v>
      </c>
    </row>
    <row r="70" spans="3:13" ht="15.75">
      <c r="C70" t="str">
        <f>Tabelle1[[#This Row],[Titel]]&amp;" "&amp;Tabelle1[[#This Row],[Vorname]]&amp;" "&amp;Tabelle1[[#This Row],[Nachname]]</f>
        <v>Dr. Günther Bergmann</v>
      </c>
      <c r="D70" s="52" t="s">
        <v>467</v>
      </c>
      <c r="E70" s="52" t="s">
        <v>468</v>
      </c>
      <c r="F70" s="52" t="s">
        <v>241</v>
      </c>
      <c r="G70" s="52" t="s">
        <v>25</v>
      </c>
      <c r="H70" s="46" t="str">
        <f>IFERROR(VLOOKUP(Tabelle1[[#This Row],[Wahlkreisnummer]],Wahlkreise!$A$5:$C$132,3,FALSE),"")</f>
        <v>Wahlkreis: 55 Kleve II</v>
      </c>
      <c r="I70" s="52" t="s">
        <v>469</v>
      </c>
      <c r="J70" s="51">
        <v>55</v>
      </c>
      <c r="K70" s="52" t="s">
        <v>470</v>
      </c>
      <c r="L70" s="52">
        <v>1</v>
      </c>
      <c r="M70" s="56" t="str">
        <f>Tabelle1[[#This Row],[Spalte2]]</f>
        <v>Dr. Günther Bergmann</v>
      </c>
    </row>
    <row r="71" spans="3:13" ht="15.75">
      <c r="C71" t="str">
        <f>Tabelle1[[#This Row],[Vorname]]&amp;" "&amp;Tabelle1[[#This Row],[Nachname]]</f>
        <v>Christiane Thiel</v>
      </c>
      <c r="D71" s="52" t="s">
        <v>471</v>
      </c>
      <c r="E71" s="52" t="s">
        <v>472</v>
      </c>
      <c r="F71" s="53"/>
      <c r="G71" s="52" t="s">
        <v>25</v>
      </c>
      <c r="H71" s="46" t="str">
        <f>IFERROR(VLOOKUP(Tabelle1[[#This Row],[Wahlkreisnummer]],Wahlkreise!$A$5:$C$132,3,FALSE),"")</f>
        <v>Wahlkreis: 98 Lippe II – Herford III</v>
      </c>
      <c r="I71" s="52" t="s">
        <v>473</v>
      </c>
      <c r="J71" s="51">
        <v>98</v>
      </c>
      <c r="K71" s="52" t="s">
        <v>474</v>
      </c>
      <c r="L71" s="52">
        <v>2</v>
      </c>
      <c r="M71" s="56" t="str">
        <f>Tabelle1[[#This Row],[Spalte2]]</f>
        <v>Christiane Thiel</v>
      </c>
    </row>
    <row r="72" spans="3:13" ht="15.75">
      <c r="C72" t="str">
        <f>Tabelle1[[#This Row],[Vorname]]&amp;" "&amp;Tabelle1[[#This Row],[Nachname]]</f>
        <v>Heiko Hendriks</v>
      </c>
      <c r="D72" s="52" t="s">
        <v>475</v>
      </c>
      <c r="E72" s="52" t="s">
        <v>333</v>
      </c>
      <c r="F72" s="53"/>
      <c r="G72" s="52" t="s">
        <v>25</v>
      </c>
      <c r="H72" s="46" t="str">
        <f>IFERROR(VLOOKUP(Tabelle1[[#This Row],[Wahlkreisnummer]],Wahlkreise!$A$5:$C$132,3,FALSE),"")</f>
        <v>Wahlkreis: 64 Mülheim I</v>
      </c>
      <c r="I72" s="52" t="s">
        <v>476</v>
      </c>
      <c r="J72" s="51">
        <v>64</v>
      </c>
      <c r="K72" s="52" t="s">
        <v>477</v>
      </c>
      <c r="L72" s="52">
        <v>1</v>
      </c>
      <c r="M72" s="56" t="str">
        <f>Tabelle1[[#This Row],[Spalte2]]</f>
        <v>Heiko Hendriks</v>
      </c>
    </row>
    <row r="73" spans="3:13" ht="15.75">
      <c r="C73" t="str">
        <f>Tabelle1[[#This Row],[Vorname]]&amp;" "&amp;Tabelle1[[#This Row],[Nachname]]</f>
        <v>Katharina Gebauer</v>
      </c>
      <c r="D73" s="52" t="s">
        <v>236</v>
      </c>
      <c r="E73" s="52" t="s">
        <v>478</v>
      </c>
      <c r="F73" s="53"/>
      <c r="G73" s="52" t="s">
        <v>25</v>
      </c>
      <c r="H73" s="46" t="str">
        <f>IFERROR(VLOOKUP(Tabelle1[[#This Row],[Wahlkreisnummer]],Wahlkreise!$A$5:$C$132,3,FALSE),"")</f>
        <v>Wahlkreis: 28 Rhein-Sieg-Kreis IV</v>
      </c>
      <c r="I73" s="52" t="s">
        <v>479</v>
      </c>
      <c r="J73" s="51">
        <v>28</v>
      </c>
      <c r="K73" s="52" t="s">
        <v>480</v>
      </c>
      <c r="L73" s="52">
        <v>2</v>
      </c>
      <c r="M73" s="56" t="str">
        <f>Tabelle1[[#This Row],[Spalte2]]</f>
        <v>Katharina Gebauer</v>
      </c>
    </row>
    <row r="74" spans="3:13" ht="15.75">
      <c r="C74" t="str">
        <f>Tabelle1[[#This Row],[Vorname]]&amp;" "&amp;Tabelle1[[#This Row],[Nachname]]</f>
        <v>Jens-Peter Nettekoven</v>
      </c>
      <c r="D74" s="52" t="s">
        <v>481</v>
      </c>
      <c r="E74" s="52" t="s">
        <v>482</v>
      </c>
      <c r="F74" s="53"/>
      <c r="G74" s="52" t="s">
        <v>25</v>
      </c>
      <c r="H74" s="46" t="str">
        <f>IFERROR(VLOOKUP(Tabelle1[[#This Row],[Wahlkreisnummer]],Wahlkreise!$A$5:$C$132,3,FALSE),"")</f>
        <v>Wahlkreis: 36 Remscheid I – Oberbergischer Kreis III</v>
      </c>
      <c r="I74" s="52" t="s">
        <v>483</v>
      </c>
      <c r="J74" s="51">
        <v>36</v>
      </c>
      <c r="K74" s="52" t="s">
        <v>484</v>
      </c>
      <c r="L74" s="52">
        <v>1</v>
      </c>
      <c r="M74" s="56" t="str">
        <f>Tabelle1[[#This Row],[Spalte2]]</f>
        <v>Jens-Peter Nettekoven</v>
      </c>
    </row>
    <row r="75" spans="3:13" ht="15.75">
      <c r="C75" t="str">
        <f>Tabelle1[[#This Row],[Vorname]]&amp;" "&amp;Tabelle1[[#This Row],[Nachname]]</f>
        <v>Gregor Golland</v>
      </c>
      <c r="D75" s="52" t="s">
        <v>485</v>
      </c>
      <c r="E75" s="52" t="s">
        <v>486</v>
      </c>
      <c r="F75" s="53"/>
      <c r="G75" s="52" t="s">
        <v>25</v>
      </c>
      <c r="H75" s="46" t="str">
        <f>IFERROR(VLOOKUP(Tabelle1[[#This Row],[Wahlkreisnummer]],Wahlkreise!$A$5:$C$132,3,FALSE),"")</f>
        <v>Wahlkreis: 7 Rhein-Erft-Kreis III</v>
      </c>
      <c r="I75" s="52" t="s">
        <v>487</v>
      </c>
      <c r="J75" s="51">
        <v>7</v>
      </c>
      <c r="K75" s="52" t="s">
        <v>488</v>
      </c>
      <c r="L75" s="52">
        <v>1</v>
      </c>
      <c r="M75" s="56" t="str">
        <f>Tabelle1[[#This Row],[Spalte2]]</f>
        <v>Gregor Golland</v>
      </c>
    </row>
    <row r="76" spans="3:13" ht="15.75">
      <c r="C76" t="str">
        <f>Tabelle1[[#This Row],[Vorname]]&amp;" "&amp;Tabelle1[[#This Row],[Nachname]]</f>
        <v>Jens Kamieth</v>
      </c>
      <c r="D76" s="52" t="s">
        <v>489</v>
      </c>
      <c r="E76" s="52" t="s">
        <v>490</v>
      </c>
      <c r="F76" s="53"/>
      <c r="G76" s="52" t="s">
        <v>25</v>
      </c>
      <c r="H76" s="46" t="str">
        <f>IFERROR(VLOOKUP(Tabelle1[[#This Row],[Wahlkreisnummer]],Wahlkreise!$A$5:$C$132,3,FALSE),"")</f>
        <v>Wahlkreis: 126 Siegen-Wittgenstein I</v>
      </c>
      <c r="I76" s="52" t="s">
        <v>491</v>
      </c>
      <c r="J76" s="51">
        <v>126</v>
      </c>
      <c r="K76" s="52" t="s">
        <v>492</v>
      </c>
      <c r="L76" s="52">
        <v>1</v>
      </c>
      <c r="M76" s="56" t="str">
        <f>Tabelle1[[#This Row],[Spalte2]]</f>
        <v>Jens Kamieth</v>
      </c>
    </row>
    <row r="77" spans="3:13" ht="15.75">
      <c r="C77" t="str">
        <f>Tabelle1[[#This Row],[Vorname]]&amp;" "&amp;Tabelle1[[#This Row],[Nachname]]</f>
        <v>Teresa Küppers</v>
      </c>
      <c r="D77" s="52" t="s">
        <v>493</v>
      </c>
      <c r="E77" s="52" t="s">
        <v>410</v>
      </c>
      <c r="F77" s="53"/>
      <c r="G77" s="52" t="s">
        <v>25</v>
      </c>
      <c r="H77" s="46" t="str">
        <f>IFERROR(VLOOKUP(Tabelle1[[#This Row],[Wahlkreisnummer]],Wahlkreise!$A$5:$C$132,3,FALSE),"")</f>
        <v>Wahlkreis: 84 Münster II</v>
      </c>
      <c r="I77" s="52" t="s">
        <v>494</v>
      </c>
      <c r="J77" s="51">
        <v>84</v>
      </c>
      <c r="K77" s="52" t="s">
        <v>495</v>
      </c>
      <c r="L77" s="52">
        <v>2</v>
      </c>
      <c r="M77" s="56" t="str">
        <f>Tabelle1[[#This Row],[Spalte2]]</f>
        <v>Teresa Küppers</v>
      </c>
    </row>
    <row r="78" spans="3:13" ht="15.75">
      <c r="C78" t="str">
        <f>Tabelle1[[#This Row],[Vorname]]&amp;" "&amp;Tabelle1[[#This Row],[Nachname]]</f>
        <v>Klaus Voussem</v>
      </c>
      <c r="D78" s="52" t="s">
        <v>424</v>
      </c>
      <c r="E78" s="52" t="s">
        <v>496</v>
      </c>
      <c r="F78" s="53"/>
      <c r="G78" s="52" t="s">
        <v>25</v>
      </c>
      <c r="H78" s="46" t="str">
        <f>IFERROR(VLOOKUP(Tabelle1[[#This Row],[Wahlkreisnummer]],Wahlkreise!$A$5:$C$132,3,FALSE),"")</f>
        <v>Wahlkreis: 8 Euskirchen I</v>
      </c>
      <c r="I78" s="52" t="s">
        <v>497</v>
      </c>
      <c r="J78" s="51">
        <v>8</v>
      </c>
      <c r="K78" s="52" t="s">
        <v>270</v>
      </c>
      <c r="L78" s="52">
        <v>1</v>
      </c>
      <c r="M78" s="56" t="str">
        <f>Tabelle1[[#This Row],[Spalte2]]</f>
        <v>Klaus Voussem</v>
      </c>
    </row>
    <row r="79" spans="3:13" ht="15.75">
      <c r="C79" t="str">
        <f>Tabelle1[[#This Row],[Vorname]]&amp;" "&amp;Tabelle1[[#This Row],[Nachname]]</f>
        <v>Christian Bobka</v>
      </c>
      <c r="D79" s="52" t="s">
        <v>498</v>
      </c>
      <c r="E79" s="52" t="s">
        <v>499</v>
      </c>
      <c r="F79" s="53"/>
      <c r="G79" s="52" t="s">
        <v>25</v>
      </c>
      <c r="H79" s="46" t="str">
        <f>IFERROR(VLOOKUP(Tabelle1[[#This Row],[Wahlkreisnummer]],Wahlkreise!$A$5:$C$132,3,FALSE),"")</f>
        <v>Wahlkreis: 91 Herford II - Minden-Lübbecke III</v>
      </c>
      <c r="I79" s="52" t="s">
        <v>500</v>
      </c>
      <c r="J79" s="51">
        <v>91</v>
      </c>
      <c r="K79" s="52" t="s">
        <v>249</v>
      </c>
      <c r="L79" s="52">
        <v>1</v>
      </c>
      <c r="M79" s="56" t="str">
        <f>Tabelle1[[#This Row],[Spalte2]]</f>
        <v>Christian Bobka</v>
      </c>
    </row>
    <row r="80" spans="3:13" ht="15.75">
      <c r="C80" t="str">
        <f>Tabelle1[[#This Row],[Vorname]]&amp;" "&amp;Tabelle1[[#This Row],[Nachname]]</f>
        <v>Marita Bergmaier</v>
      </c>
      <c r="D80" s="52" t="s">
        <v>501</v>
      </c>
      <c r="E80" s="52" t="s">
        <v>502</v>
      </c>
      <c r="F80" s="53"/>
      <c r="G80" s="52" t="s">
        <v>25</v>
      </c>
      <c r="H80" s="46" t="str">
        <f>IFERROR(VLOOKUP(Tabelle1[[#This Row],[Wahlkreisnummer]],Wahlkreise!$A$5:$C$132,3,FALSE),"")</f>
        <v>Wahlkreis: 69 Recklinghausen I</v>
      </c>
      <c r="I80" s="52" t="s">
        <v>503</v>
      </c>
      <c r="J80" s="51">
        <v>69</v>
      </c>
      <c r="K80" s="52" t="s">
        <v>504</v>
      </c>
      <c r="L80" s="52">
        <v>2</v>
      </c>
      <c r="M80" s="56" t="str">
        <f>Tabelle1[[#This Row],[Spalte2]]</f>
        <v>Marita Bergmaier</v>
      </c>
    </row>
    <row r="81" spans="3:13" ht="15.75">
      <c r="C81" t="str">
        <f>Tabelle1[[#This Row],[Vorname]]&amp;" "&amp;Tabelle1[[#This Row],[Nachname]]</f>
        <v>Markus Höner</v>
      </c>
      <c r="D81" s="52" t="s">
        <v>505</v>
      </c>
      <c r="E81" s="52" t="s">
        <v>506</v>
      </c>
      <c r="F81" s="53"/>
      <c r="G81" s="52" t="s">
        <v>25</v>
      </c>
      <c r="H81" s="46" t="str">
        <f>IFERROR(VLOOKUP(Tabelle1[[#This Row],[Wahlkreisnummer]],Wahlkreise!$A$5:$C$132,3,FALSE),"")</f>
        <v>Wahlkreis: 87 Warendorf II</v>
      </c>
      <c r="I81" s="52" t="s">
        <v>507</v>
      </c>
      <c r="J81" s="51">
        <v>87</v>
      </c>
      <c r="K81" s="52" t="s">
        <v>239</v>
      </c>
      <c r="L81" s="52">
        <v>1</v>
      </c>
      <c r="M81" s="56" t="str">
        <f>Tabelle1[[#This Row],[Spalte2]]</f>
        <v>Markus Höner</v>
      </c>
    </row>
    <row r="82" spans="3:13" ht="15.75">
      <c r="C82" t="str">
        <f>Tabelle1[[#This Row],[Vorname]]&amp;" "&amp;Tabelle1[[#This Row],[Nachname]]</f>
        <v>Klaus Hansen</v>
      </c>
      <c r="D82" s="52" t="s">
        <v>508</v>
      </c>
      <c r="E82" s="52" t="s">
        <v>509</v>
      </c>
      <c r="F82" s="53"/>
      <c r="G82" s="52" t="s">
        <v>25</v>
      </c>
      <c r="H82" s="46" t="str">
        <f>IFERROR(VLOOKUP(Tabelle1[[#This Row],[Wahlkreisnummer]],Wahlkreise!$A$5:$C$132,3,FALSE),"")</f>
        <v>Wahlkreis: 97 Lippe I</v>
      </c>
      <c r="I82" s="52" t="s">
        <v>510</v>
      </c>
      <c r="J82" s="51">
        <v>97</v>
      </c>
      <c r="K82" s="52" t="s">
        <v>270</v>
      </c>
      <c r="L82" s="52">
        <v>1</v>
      </c>
      <c r="M82" s="56" t="str">
        <f>Tabelle1[[#This Row],[Spalte2]]</f>
        <v>Klaus Hansen</v>
      </c>
    </row>
    <row r="83" spans="3:13" ht="15.75">
      <c r="C83" t="str">
        <f>Tabelle1[[#This Row],[Vorname]]&amp;" "&amp;Tabelle1[[#This Row],[Nachname]]</f>
        <v>Claudia Schlottmann</v>
      </c>
      <c r="D83" s="52" t="s">
        <v>511</v>
      </c>
      <c r="E83" s="52" t="s">
        <v>512</v>
      </c>
      <c r="F83" s="53"/>
      <c r="G83" s="52" t="s">
        <v>25</v>
      </c>
      <c r="H83" s="46" t="str">
        <f>IFERROR(VLOOKUP(Tabelle1[[#This Row],[Wahlkreisnummer]],Wahlkreise!$A$5:$C$132,3,FALSE),"")</f>
        <v>Wahlkreis: 37 Mettmann I</v>
      </c>
      <c r="I83" s="52" t="s">
        <v>513</v>
      </c>
      <c r="J83" s="51">
        <v>37</v>
      </c>
      <c r="K83" s="52" t="s">
        <v>514</v>
      </c>
      <c r="L83" s="52">
        <v>2</v>
      </c>
      <c r="M83" s="56" t="str">
        <f>Tabelle1[[#This Row],[Spalte2]]</f>
        <v>Claudia Schlottmann</v>
      </c>
    </row>
    <row r="84" spans="3:13" ht="15.75">
      <c r="C84" t="str">
        <f>Tabelle1[[#This Row],[Vorname]]&amp;" "&amp;Tabelle1[[#This Row],[Nachname]]</f>
        <v>Dennis Rehbein</v>
      </c>
      <c r="D84" s="52" t="s">
        <v>515</v>
      </c>
      <c r="E84" s="52" t="s">
        <v>516</v>
      </c>
      <c r="F84" s="53"/>
      <c r="G84" s="52" t="s">
        <v>25</v>
      </c>
      <c r="H84" s="46" t="str">
        <f>IFERROR(VLOOKUP(Tabelle1[[#This Row],[Wahlkreisnummer]],Wahlkreise!$A$5:$C$132,3,FALSE),"")</f>
        <v>Wahlkreis: 103 Hagen I</v>
      </c>
      <c r="I84" s="52" t="s">
        <v>517</v>
      </c>
      <c r="J84" s="51">
        <v>103</v>
      </c>
      <c r="K84" s="52" t="s">
        <v>518</v>
      </c>
      <c r="L84" s="52">
        <v>1</v>
      </c>
      <c r="M84" s="56" t="str">
        <f>Tabelle1[[#This Row],[Spalte2]]</f>
        <v>Dennis Rehbein</v>
      </c>
    </row>
    <row r="85" spans="3:13" ht="15.75">
      <c r="C85" t="str">
        <f>Tabelle1[[#This Row],[Vorname]]&amp;" "&amp;Tabelle1[[#This Row],[Nachname]]</f>
        <v>Heike Troles</v>
      </c>
      <c r="D85" s="52" t="s">
        <v>519</v>
      </c>
      <c r="E85" s="52" t="s">
        <v>520</v>
      </c>
      <c r="F85" s="53"/>
      <c r="G85" s="52" t="s">
        <v>25</v>
      </c>
      <c r="H85" s="46" t="str">
        <f>IFERROR(VLOOKUP(Tabelle1[[#This Row],[Wahlkreisnummer]],Wahlkreise!$A$5:$C$132,3,FALSE),"")</f>
        <v>Wahlkreis: 46 Rhein-Kreis Neuss II</v>
      </c>
      <c r="I85" s="52" t="s">
        <v>521</v>
      </c>
      <c r="J85" s="51">
        <v>46</v>
      </c>
      <c r="K85" s="52" t="s">
        <v>522</v>
      </c>
      <c r="L85" s="52">
        <v>2</v>
      </c>
      <c r="M85" s="56" t="str">
        <f>Tabelle1[[#This Row],[Spalte2]]</f>
        <v>Heike Troles</v>
      </c>
    </row>
    <row r="86" spans="3:13" ht="15.75">
      <c r="C86" t="str">
        <f>Tabelle1[[#This Row],[Vorname]]&amp;" "&amp;Tabelle1[[#This Row],[Nachname]]</f>
        <v>Jochen Klenner</v>
      </c>
      <c r="D86" s="52" t="s">
        <v>523</v>
      </c>
      <c r="E86" s="52" t="s">
        <v>329</v>
      </c>
      <c r="F86" s="53"/>
      <c r="G86" s="52" t="s">
        <v>25</v>
      </c>
      <c r="H86" s="46" t="str">
        <f>IFERROR(VLOOKUP(Tabelle1[[#This Row],[Wahlkreisnummer]],Wahlkreise!$A$5:$C$132,3,FALSE),"")</f>
        <v>Wahlkreis: 51 Mönchengladbach II</v>
      </c>
      <c r="I86" s="52" t="s">
        <v>524</v>
      </c>
      <c r="J86" s="51">
        <v>51</v>
      </c>
      <c r="K86" s="52" t="s">
        <v>525</v>
      </c>
      <c r="L86" s="52">
        <v>1</v>
      </c>
      <c r="M86" s="56" t="str">
        <f>Tabelle1[[#This Row],[Spalte2]]</f>
        <v>Jochen Klenner</v>
      </c>
    </row>
    <row r="87" spans="3:13" ht="15.75">
      <c r="C87" t="str">
        <f>Tabelle1[[#This Row],[Vorname]]&amp;" "&amp;Tabelle1[[#This Row],[Nachname]]</f>
        <v>Markus Mähler</v>
      </c>
      <c r="D87" s="52" t="s">
        <v>526</v>
      </c>
      <c r="E87" s="52" t="s">
        <v>527</v>
      </c>
      <c r="F87" s="53"/>
      <c r="G87" s="52" t="s">
        <v>25</v>
      </c>
      <c r="H87" s="46" t="str">
        <f>IFERROR(VLOOKUP(Tabelle1[[#This Row],[Wahlkreisnummer]],Wahlkreise!$A$5:$C$132,3,FALSE),"")</f>
        <v>Wahlkreis: 110 Herne</v>
      </c>
      <c r="I87" s="52" t="s">
        <v>528</v>
      </c>
      <c r="J87" s="51">
        <v>110</v>
      </c>
      <c r="K87" s="52" t="s">
        <v>239</v>
      </c>
      <c r="L87" s="52">
        <v>1</v>
      </c>
      <c r="M87" s="56" t="str">
        <f>Tabelle1[[#This Row],[Spalte2]]</f>
        <v>Markus Mähler</v>
      </c>
    </row>
    <row r="88" spans="3:13" ht="15.75">
      <c r="C88" t="str">
        <f>Tabelle1[[#This Row],[Vorname]]&amp;" "&amp;Tabelle1[[#This Row],[Nachname]]</f>
        <v>Jörg Blöming</v>
      </c>
      <c r="D88" s="52" t="s">
        <v>366</v>
      </c>
      <c r="E88" s="52" t="s">
        <v>529</v>
      </c>
      <c r="F88" s="53"/>
      <c r="G88" s="52" t="s">
        <v>25</v>
      </c>
      <c r="H88" s="46" t="str">
        <f>IFERROR(VLOOKUP(Tabelle1[[#This Row],[Wahlkreisnummer]],Wahlkreise!$A$5:$C$132,3,FALSE),"")</f>
        <v>Wahlkreis: 120 Soest II</v>
      </c>
      <c r="I88" s="52" t="s">
        <v>530</v>
      </c>
      <c r="J88" s="51">
        <v>120</v>
      </c>
      <c r="K88" s="52" t="s">
        <v>531</v>
      </c>
      <c r="L88" s="52">
        <v>1</v>
      </c>
      <c r="M88" s="56" t="str">
        <f>Tabelle1[[#This Row],[Spalte2]]</f>
        <v>Jörg Blöming</v>
      </c>
    </row>
    <row r="89" spans="3:13" ht="15.75">
      <c r="C89" t="str">
        <f>Tabelle1[[#This Row],[Titel]]&amp;" "&amp;Tabelle1[[#This Row],[Vorname]]&amp;" "&amp;Tabelle1[[#This Row],[Nachname]]</f>
        <v>Dr. Mechthild Frentrup genannt Stolte</v>
      </c>
      <c r="D89" s="52" t="s">
        <v>532</v>
      </c>
      <c r="E89" s="52" t="s">
        <v>533</v>
      </c>
      <c r="F89" s="52" t="s">
        <v>241</v>
      </c>
      <c r="G89" s="52" t="s">
        <v>25</v>
      </c>
      <c r="H89" s="46" t="str">
        <f>IFERROR(VLOOKUP(Tabelle1[[#This Row],[Wahlkreisnummer]],Wahlkreise!$A$5:$C$132,3,FALSE),"")</f>
        <v>Wahlkreis: 94 Gütersloh I - Bielefeld III</v>
      </c>
      <c r="I89" s="52" t="s">
        <v>534</v>
      </c>
      <c r="J89" s="51">
        <v>94</v>
      </c>
      <c r="K89" s="52" t="s">
        <v>535</v>
      </c>
      <c r="L89" s="52">
        <v>2</v>
      </c>
      <c r="M89" s="56" t="str">
        <f>Tabelle1[[#This Row],[Spalte2]]</f>
        <v>Dr. Mechthild Frentrup genannt Stolte</v>
      </c>
    </row>
    <row r="90" spans="3:13" ht="15.75">
      <c r="C90" t="str">
        <f>Tabelle1[[#This Row],[Titel]]&amp;" "&amp;Tabelle1[[#This Row],[Vorname]]&amp;" "&amp;Tabelle1[[#This Row],[Nachname]]</f>
        <v>Dr. Julian Allendorf</v>
      </c>
      <c r="D90" s="52" t="s">
        <v>536</v>
      </c>
      <c r="E90" s="52" t="s">
        <v>537</v>
      </c>
      <c r="F90" s="52" t="s">
        <v>241</v>
      </c>
      <c r="G90" s="52" t="s">
        <v>25</v>
      </c>
      <c r="H90" s="46" t="str">
        <f>IFERROR(VLOOKUP(Tabelle1[[#This Row],[Wahlkreisnummer]],Wahlkreise!$A$5:$C$132,3,FALSE),"")</f>
        <v>Wahlkreis: 85 Münster III – Coesfeld III</v>
      </c>
      <c r="I90" s="52" t="s">
        <v>538</v>
      </c>
      <c r="J90" s="51">
        <v>85</v>
      </c>
      <c r="K90" s="52" t="s">
        <v>539</v>
      </c>
      <c r="L90" s="52">
        <v>1</v>
      </c>
      <c r="M90" s="56" t="str">
        <f>Tabelle1[[#This Row],[Spalte2]]</f>
        <v>Dr. Julian Allendorf</v>
      </c>
    </row>
    <row r="91" spans="3:13" ht="15.75">
      <c r="C91" t="str">
        <f>Tabelle1[[#This Row],[Vorname]]&amp;" "&amp;Tabelle1[[#This Row],[Nachname]]</f>
        <v>Simone-Tatjana Stehr</v>
      </c>
      <c r="D91" s="52" t="s">
        <v>540</v>
      </c>
      <c r="E91" s="52" t="s">
        <v>352</v>
      </c>
      <c r="F91" s="53"/>
      <c r="G91" s="52" t="s">
        <v>25</v>
      </c>
      <c r="H91" s="46" t="str">
        <f>IFERROR(VLOOKUP(Tabelle1[[#This Row],[Wahlkreisnummer]],Wahlkreise!$A$5:$C$132,3,FALSE),"")</f>
        <v>Wahlkreis: 57 Oberhausen II - Wesel I</v>
      </c>
      <c r="I91" s="52" t="s">
        <v>541</v>
      </c>
      <c r="J91" s="51">
        <v>57</v>
      </c>
      <c r="K91" s="52" t="s">
        <v>542</v>
      </c>
      <c r="L91" s="52">
        <v>2</v>
      </c>
      <c r="M91" s="56" t="str">
        <f>Tabelle1[[#This Row],[Spalte2]]</f>
        <v>Simone-Tatjana Stehr</v>
      </c>
    </row>
    <row r="92" spans="3:13" ht="15.75">
      <c r="C92" t="str">
        <f>Tabelle1[[#This Row],[Titel]]&amp;" "&amp;Tabelle1[[#This Row],[Vorname]]&amp;" "&amp;Tabelle1[[#This Row],[Nachname]]</f>
        <v>Dr. Jörg Geerlings</v>
      </c>
      <c r="D92" s="52" t="s">
        <v>424</v>
      </c>
      <c r="E92" s="52" t="s">
        <v>543</v>
      </c>
      <c r="F92" s="52" t="s">
        <v>241</v>
      </c>
      <c r="G92" s="52" t="s">
        <v>25</v>
      </c>
      <c r="H92" s="46" t="str">
        <f>IFERROR(VLOOKUP(Tabelle1[[#This Row],[Wahlkreisnummer]],Wahlkreise!$A$5:$C$132,3,FALSE),"")</f>
        <v>Wahlkreis: 45 Rhein-Kreis Neuss I</v>
      </c>
      <c r="I92" s="52" t="s">
        <v>544</v>
      </c>
      <c r="J92" s="51">
        <v>45</v>
      </c>
      <c r="K92" s="52" t="s">
        <v>531</v>
      </c>
      <c r="L92" s="52">
        <v>1</v>
      </c>
      <c r="M92" s="56" t="str">
        <f>Tabelle1[[#This Row],[Spalte2]]</f>
        <v>Dr. Jörg Geerlings</v>
      </c>
    </row>
    <row r="93" spans="3:13" ht="15.75">
      <c r="C93" t="str">
        <f>Tabelle1[[#This Row],[Vorname]]&amp;" "&amp;Tabelle1[[#This Row],[Nachname]]</f>
        <v>Sebastian Haug</v>
      </c>
      <c r="D93" s="52" t="s">
        <v>545</v>
      </c>
      <c r="E93" s="52" t="s">
        <v>314</v>
      </c>
      <c r="F93" s="53"/>
      <c r="G93" s="52" t="s">
        <v>25</v>
      </c>
      <c r="H93" s="46" t="str">
        <f>IFERROR(VLOOKUP(Tabelle1[[#This Row],[Wahlkreisnummer]],Wahlkreise!$A$5:$C$132,3,FALSE),"")</f>
        <v>Wahlkreis: 35 Solingen I</v>
      </c>
      <c r="I93" s="52" t="s">
        <v>546</v>
      </c>
      <c r="J93" s="51">
        <v>35</v>
      </c>
      <c r="K93" s="52" t="s">
        <v>547</v>
      </c>
      <c r="L93" s="52">
        <v>1</v>
      </c>
      <c r="M93" s="56" t="str">
        <f>Tabelle1[[#This Row],[Spalte2]]</f>
        <v>Sebastian Haug</v>
      </c>
    </row>
    <row r="94" spans="3:13" ht="15.75">
      <c r="C94" t="str">
        <f>Tabelle1[[#This Row],[Vorname]]&amp;" "&amp;Tabelle1[[#This Row],[Nachname]]</f>
        <v>Christian Haardt</v>
      </c>
      <c r="D94" s="52" t="s">
        <v>545</v>
      </c>
      <c r="E94" s="52" t="s">
        <v>247</v>
      </c>
      <c r="F94" s="53"/>
      <c r="G94" s="52" t="s">
        <v>25</v>
      </c>
      <c r="H94" s="46" t="str">
        <f>IFERROR(VLOOKUP(Tabelle1[[#This Row],[Wahlkreisnummer]],Wahlkreise!$A$5:$C$132,3,FALSE),"")</f>
        <v>Wahlkreis: 108 Bochum II</v>
      </c>
      <c r="I94" s="52" t="s">
        <v>548</v>
      </c>
      <c r="J94" s="51">
        <v>108</v>
      </c>
      <c r="K94" s="52" t="s">
        <v>249</v>
      </c>
      <c r="L94" s="52">
        <v>1</v>
      </c>
      <c r="M94" s="56" t="str">
        <f>Tabelle1[[#This Row],[Spalte2]]</f>
        <v>Christian Haardt</v>
      </c>
    </row>
    <row r="95" spans="3:13" ht="15.75">
      <c r="C95" t="str">
        <f>Tabelle1[[#This Row],[Vorname]]&amp;" "&amp;Tabelle1[[#This Row],[Nachname]]</f>
        <v>Anja Vesper-Pottkamp</v>
      </c>
      <c r="D95" s="52" t="s">
        <v>255</v>
      </c>
      <c r="E95" s="52" t="s">
        <v>264</v>
      </c>
      <c r="F95" s="53"/>
      <c r="G95" s="52" t="s">
        <v>25</v>
      </c>
      <c r="H95" s="46" t="str">
        <f>IFERROR(VLOOKUP(Tabelle1[[#This Row],[Wahlkreisnummer]],Wahlkreise!$A$5:$C$132,3,FALSE),"")</f>
        <v>Wahlkreis: 34 Wuppertal III - Solingen II</v>
      </c>
      <c r="I95" s="52" t="s">
        <v>549</v>
      </c>
      <c r="J95" s="51">
        <v>34</v>
      </c>
      <c r="K95" s="52" t="s">
        <v>550</v>
      </c>
      <c r="L95" s="52">
        <v>2</v>
      </c>
      <c r="M95" s="56" t="str">
        <f>Tabelle1[[#This Row],[Spalte2]]</f>
        <v>Anja Vesper-Pottkamp</v>
      </c>
    </row>
    <row r="96" spans="3:13" ht="15.75">
      <c r="C96" t="str">
        <f>Tabelle1[[#This Row],[Vorname]]&amp;" "&amp;Tabelle1[[#This Row],[Nachname]]</f>
        <v>Frederik Müller</v>
      </c>
      <c r="D96" s="52" t="s">
        <v>551</v>
      </c>
      <c r="E96" s="52" t="s">
        <v>552</v>
      </c>
      <c r="F96" s="53"/>
      <c r="G96" s="52" t="s">
        <v>25</v>
      </c>
      <c r="H96" s="46" t="str">
        <f>IFERROR(VLOOKUP(Tabelle1[[#This Row],[Wahlkreisnummer]],Wahlkreise!$A$5:$C$132,3,FALSE),"")</f>
        <v>Wahlkreis: 118 Hamm I</v>
      </c>
      <c r="I96" s="52" t="s">
        <v>553</v>
      </c>
      <c r="J96" s="51">
        <v>118</v>
      </c>
      <c r="K96" s="52" t="s">
        <v>554</v>
      </c>
      <c r="L96" s="52">
        <v>1</v>
      </c>
      <c r="M96" s="56" t="str">
        <f>Tabelle1[[#This Row],[Spalte2]]</f>
        <v>Frederik Müller</v>
      </c>
    </row>
    <row r="97" spans="3:13" ht="15.75">
      <c r="C97" t="str">
        <f>Tabelle1[[#This Row],[Vorname]]&amp;" "&amp;Tabelle1[[#This Row],[Nachname]]</f>
        <v>Holger Brantin</v>
      </c>
      <c r="D97" s="52" t="s">
        <v>555</v>
      </c>
      <c r="E97" s="52" t="s">
        <v>442</v>
      </c>
      <c r="F97" s="53"/>
      <c r="G97" s="52" t="s">
        <v>25</v>
      </c>
      <c r="H97" s="46" t="str">
        <f>IFERROR(VLOOKUP(Tabelle1[[#This Row],[Wahlkreisnummer]],Wahlkreise!$A$5:$C$132,3,FALSE),"")</f>
        <v>Wahlkreis: 1 Aachen I</v>
      </c>
      <c r="I97" s="52" t="s">
        <v>556</v>
      </c>
      <c r="J97" s="51">
        <v>1</v>
      </c>
      <c r="K97" s="52" t="s">
        <v>557</v>
      </c>
      <c r="L97" s="52">
        <v>1</v>
      </c>
      <c r="M97" s="56" t="str">
        <f>Tabelle1[[#This Row],[Spalte2]]</f>
        <v>Holger Brantin</v>
      </c>
    </row>
    <row r="98" spans="3:13" ht="15.75">
      <c r="C98" t="str">
        <f>Tabelle1[[#This Row],[Vorname]]&amp;" "&amp;Tabelle1[[#This Row],[Nachname]]</f>
        <v>Jessica Fuchs</v>
      </c>
      <c r="D98" s="52" t="s">
        <v>558</v>
      </c>
      <c r="E98" s="52" t="s">
        <v>425</v>
      </c>
      <c r="F98" s="53"/>
      <c r="G98" s="52" t="s">
        <v>25</v>
      </c>
      <c r="H98" s="46" t="str">
        <f>IFERROR(VLOOKUP(Tabelle1[[#This Row],[Wahlkreisnummer]],Wahlkreise!$A$5:$C$132,3,FALSE),"")</f>
        <v>Wahlkreis: 65 Essen I</v>
      </c>
      <c r="I98" s="52" t="s">
        <v>559</v>
      </c>
      <c r="J98" s="51">
        <v>65</v>
      </c>
      <c r="K98" s="52" t="s">
        <v>560</v>
      </c>
      <c r="L98" s="52">
        <v>2</v>
      </c>
      <c r="M98" s="56" t="str">
        <f>Tabelle1[[#This Row],[Spalte2]]</f>
        <v>Jessica Fuchs</v>
      </c>
    </row>
    <row r="99" spans="3:13" ht="15.75">
      <c r="C99" t="str">
        <f>Tabelle1[[#This Row],[Vorname]]&amp;" "&amp;Tabelle1[[#This Row],[Nachname]]</f>
        <v>Thomas Schnelle</v>
      </c>
      <c r="D99" s="52" t="s">
        <v>561</v>
      </c>
      <c r="E99" s="52" t="s">
        <v>562</v>
      </c>
      <c r="F99" s="53"/>
      <c r="G99" s="52" t="s">
        <v>25</v>
      </c>
      <c r="H99" s="46" t="str">
        <f>IFERROR(VLOOKUP(Tabelle1[[#This Row],[Wahlkreisnummer]],Wahlkreise!$A$5:$C$132,3,FALSE),"")</f>
        <v>Wahlkreis: 10 Heinsberg II</v>
      </c>
      <c r="I99" s="52" t="s">
        <v>563</v>
      </c>
      <c r="J99" s="51">
        <v>10</v>
      </c>
      <c r="K99" s="52" t="s">
        <v>280</v>
      </c>
      <c r="L99" s="52">
        <v>1</v>
      </c>
      <c r="M99" s="56" t="str">
        <f>Tabelle1[[#This Row],[Spalte2]]</f>
        <v>Thomas Schnelle</v>
      </c>
    </row>
    <row r="100" spans="3:13" ht="15.75">
      <c r="C100" t="str">
        <f>Tabelle1[[#This Row],[Vorname]]&amp;" "&amp;Tabelle1[[#This Row],[Nachname]]</f>
        <v>Rüdiger Scholz</v>
      </c>
      <c r="D100" s="52" t="s">
        <v>526</v>
      </c>
      <c r="E100" s="52" t="s">
        <v>244</v>
      </c>
      <c r="F100" s="53"/>
      <c r="G100" s="52" t="s">
        <v>25</v>
      </c>
      <c r="H100" s="46" t="str">
        <f>IFERROR(VLOOKUP(Tabelle1[[#This Row],[Wahlkreisnummer]],Wahlkreise!$A$5:$C$132,3,FALSE),"")</f>
        <v xml:space="preserve">Wahlkreis: 20 Leverkusen </v>
      </c>
      <c r="I100" s="52" t="s">
        <v>564</v>
      </c>
      <c r="J100" s="51">
        <v>20</v>
      </c>
      <c r="K100" s="52" t="s">
        <v>565</v>
      </c>
      <c r="L100" s="52">
        <v>1</v>
      </c>
      <c r="M100" s="56" t="str">
        <f>Tabelle1[[#This Row],[Spalte2]]</f>
        <v>Rüdiger Scholz</v>
      </c>
    </row>
    <row r="101" spans="3:13" ht="15.75">
      <c r="C101" t="str">
        <f>Tabelle1[[#This Row],[Vorname]]&amp;" "&amp;Tabelle1[[#This Row],[Nachname]]</f>
        <v>Sarah Kramer</v>
      </c>
      <c r="D101" s="52" t="s">
        <v>566</v>
      </c>
      <c r="E101" s="52" t="s">
        <v>567</v>
      </c>
      <c r="F101" s="53"/>
      <c r="G101" s="52" t="s">
        <v>25</v>
      </c>
      <c r="H101" s="46" t="str">
        <f>IFERROR(VLOOKUP(Tabelle1[[#This Row],[Wahlkreisnummer]],Wahlkreise!$A$5:$C$132,3,FALSE),"")</f>
        <v>Wahlkreis: 106 Ennepe-Ruhr-Kreis II</v>
      </c>
      <c r="I101" s="52" t="s">
        <v>568</v>
      </c>
      <c r="J101" s="51">
        <v>106</v>
      </c>
      <c r="K101" s="52" t="s">
        <v>569</v>
      </c>
      <c r="L101" s="52">
        <v>2</v>
      </c>
      <c r="M101" s="56" t="str">
        <f>Tabelle1[[#This Row],[Spalte2]]</f>
        <v>Sarah Kramer</v>
      </c>
    </row>
    <row r="102" spans="3:13" ht="15.75">
      <c r="C102" t="str">
        <f>Tabelle1[[#This Row],[Vorname]]&amp;" "&amp;Tabelle1[[#This Row],[Nachname]]</f>
        <v>Philip Kleineberg</v>
      </c>
      <c r="D102" s="52" t="s">
        <v>536</v>
      </c>
      <c r="E102" s="52" t="s">
        <v>570</v>
      </c>
      <c r="F102" s="53"/>
      <c r="G102" s="52" t="s">
        <v>25</v>
      </c>
      <c r="H102" s="46" t="str">
        <f>IFERROR(VLOOKUP(Tabelle1[[#This Row],[Wahlkreisnummer]],Wahlkreise!$A$5:$C$132,3,FALSE),"")</f>
        <v>Wahlkreis: 90 Herford I</v>
      </c>
      <c r="I102" s="52" t="s">
        <v>571</v>
      </c>
      <c r="J102" s="51">
        <v>90</v>
      </c>
      <c r="K102" s="52" t="s">
        <v>572</v>
      </c>
      <c r="L102" s="52">
        <v>1</v>
      </c>
      <c r="M102" s="56" t="str">
        <f>Tabelle1[[#This Row],[Spalte2]]</f>
        <v>Philip Kleineberg</v>
      </c>
    </row>
    <row r="103" spans="3:13" ht="15.75">
      <c r="C103" t="str">
        <f>Tabelle1[[#This Row],[Vorname]]&amp;" "&amp;Tabelle1[[#This Row],[Nachname]]</f>
        <v>Markus Karl</v>
      </c>
      <c r="D103" s="52" t="s">
        <v>573</v>
      </c>
      <c r="E103" s="52" t="s">
        <v>256</v>
      </c>
      <c r="F103" s="53"/>
      <c r="G103" s="52" t="s">
        <v>25</v>
      </c>
      <c r="H103" s="46" t="str">
        <f>IFERROR(VLOOKUP(Tabelle1[[#This Row],[Wahlkreisnummer]],Wahlkreise!$A$5:$C$132,3,FALSE),"")</f>
        <v>Wahlkreis: 73 Gelsenkirchen I – Recklinghausen V</v>
      </c>
      <c r="I103" s="52" t="s">
        <v>574</v>
      </c>
      <c r="J103" s="51">
        <v>73</v>
      </c>
      <c r="K103" s="52" t="s">
        <v>239</v>
      </c>
      <c r="L103" s="52">
        <v>1</v>
      </c>
      <c r="M103" s="56" t="str">
        <f>Tabelle1[[#This Row],[Spalte2]]</f>
        <v>Markus Karl</v>
      </c>
    </row>
    <row r="104" spans="3:13" ht="15.75">
      <c r="C104" t="str">
        <f>Tabelle1[[#This Row],[Vorname]]&amp;" "&amp;Tabelle1[[#This Row],[Nachname]]</f>
        <v>Vanessa Odermatt</v>
      </c>
      <c r="D104" s="52" t="s">
        <v>575</v>
      </c>
      <c r="E104" s="52" t="s">
        <v>329</v>
      </c>
      <c r="F104" s="53"/>
      <c r="G104" s="52" t="s">
        <v>25</v>
      </c>
      <c r="H104" s="46" t="str">
        <f>IFERROR(VLOOKUP(Tabelle1[[#This Row],[Wahlkreisnummer]],Wahlkreise!$A$5:$C$132,3,FALSE),"")</f>
        <v>Wahlkreis: 50 Mönchengladbach I</v>
      </c>
      <c r="I104" s="52" t="s">
        <v>576</v>
      </c>
      <c r="J104" s="51">
        <v>50</v>
      </c>
      <c r="K104" s="52" t="s">
        <v>577</v>
      </c>
      <c r="L104" s="52">
        <v>2</v>
      </c>
      <c r="M104" s="56" t="str">
        <f>Tabelle1[[#This Row],[Spalte2]]</f>
        <v>Vanessa Odermatt</v>
      </c>
    </row>
    <row r="105" spans="3:13" ht="15.75">
      <c r="C105" t="str">
        <f>Tabelle1[[#This Row],[Vorname]]&amp;" "&amp;Tabelle1[[#This Row],[Nachname]]</f>
        <v>Marc Blondin</v>
      </c>
      <c r="D105" s="52" t="s">
        <v>236</v>
      </c>
      <c r="E105" s="52" t="s">
        <v>240</v>
      </c>
      <c r="F105" s="53"/>
      <c r="G105" s="52" t="s">
        <v>25</v>
      </c>
      <c r="H105" s="46" t="str">
        <f>IFERROR(VLOOKUP(Tabelle1[[#This Row],[Wahlkreisnummer]],Wahlkreise!$A$5:$C$132,3,FALSE),"")</f>
        <v>Wahlkreis: 49 Krefeld II</v>
      </c>
      <c r="I105" s="52" t="s">
        <v>578</v>
      </c>
      <c r="J105" s="51">
        <v>49</v>
      </c>
      <c r="K105" s="52" t="s">
        <v>579</v>
      </c>
      <c r="L105" s="52">
        <v>1</v>
      </c>
      <c r="M105" s="56" t="str">
        <f>Tabelle1[[#This Row],[Spalte2]]</f>
        <v>Marc Blondin</v>
      </c>
    </row>
    <row r="106" spans="3:13" ht="15.75">
      <c r="C106" t="str">
        <f>Tabelle1[[#This Row],[Vorname]]&amp;" "&amp;Tabelle1[[#This Row],[Nachname]]</f>
        <v>Rainer Spiecker</v>
      </c>
      <c r="D106" s="52" t="s">
        <v>580</v>
      </c>
      <c r="E106" s="52" t="s">
        <v>264</v>
      </c>
      <c r="F106" s="53"/>
      <c r="G106" s="52" t="s">
        <v>25</v>
      </c>
      <c r="H106" s="46" t="str">
        <f>IFERROR(VLOOKUP(Tabelle1[[#This Row],[Wahlkreisnummer]],Wahlkreise!$A$5:$C$132,3,FALSE),"")</f>
        <v>Wahlkreis: 32 Wuppertal I</v>
      </c>
      <c r="I106" s="52" t="s">
        <v>581</v>
      </c>
      <c r="J106" s="51">
        <v>32</v>
      </c>
      <c r="K106" s="52" t="s">
        <v>582</v>
      </c>
      <c r="L106" s="52">
        <v>1</v>
      </c>
      <c r="M106" s="56" t="str">
        <f>Tabelle1[[#This Row],[Spalte2]]</f>
        <v>Rainer Spiecker</v>
      </c>
    </row>
    <row r="107" spans="3:13" ht="15.75">
      <c r="C107" t="str">
        <f>Tabelle1[[#This Row],[Vorname]]&amp;" "&amp;Tabelle1[[#This Row],[Nachname]]</f>
        <v>Eva Martina Großimlinghaus</v>
      </c>
      <c r="D107" s="52" t="s">
        <v>583</v>
      </c>
      <c r="E107" s="52" t="s">
        <v>425</v>
      </c>
      <c r="F107" s="53"/>
      <c r="G107" s="52" t="s">
        <v>25</v>
      </c>
      <c r="H107" s="46" t="str">
        <f>IFERROR(VLOOKUP(Tabelle1[[#This Row],[Wahlkreisnummer]],Wahlkreise!$A$5:$C$132,3,FALSE),"")</f>
        <v>Wahlkreis: 67 Essen III</v>
      </c>
      <c r="I107" s="52" t="s">
        <v>584</v>
      </c>
      <c r="J107" s="51">
        <v>67</v>
      </c>
      <c r="K107" s="52" t="s">
        <v>585</v>
      </c>
      <c r="L107" s="52">
        <v>2</v>
      </c>
      <c r="M107" s="56" t="str">
        <f>Tabelle1[[#This Row],[Spalte2]]</f>
        <v>Eva Martina Großimlinghaus</v>
      </c>
    </row>
    <row r="108" spans="3:13" ht="15.75">
      <c r="C108" t="str">
        <f>Tabelle1[[#This Row],[Vorname]]&amp;" "&amp;Tabelle1[[#This Row],[Nachname]]</f>
        <v>Ralf Schwarzkopf</v>
      </c>
      <c r="D108" s="52" t="s">
        <v>586</v>
      </c>
      <c r="E108" s="52" t="s">
        <v>587</v>
      </c>
      <c r="F108" s="53"/>
      <c r="G108" s="52" t="s">
        <v>25</v>
      </c>
      <c r="H108" s="46" t="str">
        <f>IFERROR(VLOOKUP(Tabelle1[[#This Row],[Wahlkreisnummer]],Wahlkreise!$A$5:$C$132,3,FALSE),"")</f>
        <v>Wahlkreis: 123 Märkischer Kreis III</v>
      </c>
      <c r="I108" s="52" t="s">
        <v>588</v>
      </c>
      <c r="J108" s="51">
        <v>123</v>
      </c>
      <c r="K108" s="52" t="s">
        <v>453</v>
      </c>
      <c r="L108" s="52">
        <v>1</v>
      </c>
      <c r="M108" s="56" t="str">
        <f>Tabelle1[[#This Row],[Spalte2]]</f>
        <v>Ralf Schwarzkopf</v>
      </c>
    </row>
    <row r="109" spans="3:13" ht="15.75">
      <c r="C109" t="str">
        <f>Tabelle1[[#This Row],[Vorname]]&amp;" "&amp;Tabelle1[[#This Row],[Nachname]]</f>
        <v>Julia Zupancic</v>
      </c>
      <c r="D109" s="52" t="s">
        <v>589</v>
      </c>
      <c r="E109" s="52" t="s">
        <v>590</v>
      </c>
      <c r="F109" s="53"/>
      <c r="G109" s="52" t="s">
        <v>25</v>
      </c>
      <c r="H109" s="46" t="str">
        <f>IFERROR(VLOOKUP(Tabelle1[[#This Row],[Wahlkreisnummer]],Wahlkreise!$A$5:$C$132,3,FALSE),"")</f>
        <v>Wahlkreis: 60 Wesel IV</v>
      </c>
      <c r="I109" s="52" t="s">
        <v>591</v>
      </c>
      <c r="J109" s="51">
        <v>60</v>
      </c>
      <c r="K109" s="52" t="s">
        <v>592</v>
      </c>
      <c r="L109" s="52">
        <v>2</v>
      </c>
      <c r="M109" s="56" t="str">
        <f>Tabelle1[[#This Row],[Spalte2]]</f>
        <v>Julia Zupancic</v>
      </c>
    </row>
    <row r="110" spans="3:13" ht="15.75">
      <c r="C110" t="str">
        <f>Tabelle1[[#This Row],[Vorname]]&amp;" "&amp;Tabelle1[[#This Row],[Nachname]]</f>
        <v>Tom Brüntrup</v>
      </c>
      <c r="D110" s="52" t="s">
        <v>593</v>
      </c>
      <c r="E110" s="52" t="s">
        <v>318</v>
      </c>
      <c r="F110" s="53"/>
      <c r="G110" s="52" t="s">
        <v>25</v>
      </c>
      <c r="H110" s="46" t="str">
        <f>IFERROR(VLOOKUP(Tabelle1[[#This Row],[Wahlkreisnummer]],Wahlkreise!$A$5:$C$132,3,FALSE),"")</f>
        <v>Wahlkreis: 93 Bielefeld II</v>
      </c>
      <c r="I110" s="52" t="s">
        <v>594</v>
      </c>
      <c r="J110" s="51">
        <v>93</v>
      </c>
      <c r="K110" s="52" t="s">
        <v>595</v>
      </c>
      <c r="L110" s="52">
        <v>1</v>
      </c>
      <c r="M110" s="56" t="str">
        <f>Tabelle1[[#This Row],[Spalte2]]</f>
        <v>Tom Brüntrup</v>
      </c>
    </row>
    <row r="111" spans="3:13" ht="15.75">
      <c r="C111" t="str">
        <f>Tabelle1[[#This Row],[Vorname]]&amp;" "&amp;Tabelle1[[#This Row],[Nachname]]</f>
        <v>Stefan Klapperich</v>
      </c>
      <c r="D111" s="52" t="s">
        <v>596</v>
      </c>
      <c r="E111" s="52" t="s">
        <v>247</v>
      </c>
      <c r="F111" s="53"/>
      <c r="G111" s="52" t="s">
        <v>25</v>
      </c>
      <c r="H111" s="46" t="str">
        <f>IFERROR(VLOOKUP(Tabelle1[[#This Row],[Wahlkreisnummer]],Wahlkreise!$A$5:$C$132,3,FALSE),"")</f>
        <v>Wahlkreis: 109 Bochum III</v>
      </c>
      <c r="I111" s="52" t="s">
        <v>597</v>
      </c>
      <c r="J111" s="51">
        <v>109</v>
      </c>
      <c r="K111" s="52" t="s">
        <v>598</v>
      </c>
      <c r="L111" s="52">
        <v>1</v>
      </c>
      <c r="M111" s="56" t="str">
        <f>Tabelle1[[#This Row],[Spalte2]]</f>
        <v>Stefan Klapperich</v>
      </c>
    </row>
    <row r="112" spans="3:13" ht="15.75">
      <c r="C112" t="str">
        <f>Tabelle1[[#This Row],[Vorname]]&amp;" "&amp;Tabelle1[[#This Row],[Nachname]]</f>
        <v>Viola Wellsow</v>
      </c>
      <c r="D112" s="52" t="s">
        <v>599</v>
      </c>
      <c r="E112" s="52" t="s">
        <v>600</v>
      </c>
      <c r="F112" s="53"/>
      <c r="G112" s="52" t="s">
        <v>25</v>
      </c>
      <c r="H112" s="46" t="str">
        <f>IFERROR(VLOOKUP(Tabelle1[[#This Row],[Wahlkreisnummer]],Wahlkreise!$A$5:$C$132,3,FALSE),"")</f>
        <v/>
      </c>
      <c r="I112" s="52" t="s">
        <v>601</v>
      </c>
      <c r="J112" s="51" t="s">
        <v>283</v>
      </c>
      <c r="K112" s="52" t="s">
        <v>602</v>
      </c>
      <c r="L112" s="52">
        <v>2</v>
      </c>
      <c r="M112" s="56" t="str">
        <f>Tabelle1[[#This Row],[Spalte2]]</f>
        <v>Viola Wellsow</v>
      </c>
    </row>
    <row r="113" spans="3:13" ht="15.75">
      <c r="C113" t="str">
        <f>Tabelle1[[#This Row],[Vorname]]&amp;" "&amp;Tabelle1[[#This Row],[Nachname]]</f>
        <v>Oliver Kehrl</v>
      </c>
      <c r="D113" s="52" t="s">
        <v>603</v>
      </c>
      <c r="E113" s="52" t="s">
        <v>252</v>
      </c>
      <c r="F113" s="53"/>
      <c r="G113" s="52" t="s">
        <v>25</v>
      </c>
      <c r="H113" s="46" t="str">
        <f>IFERROR(VLOOKUP(Tabelle1[[#This Row],[Wahlkreisnummer]],Wahlkreise!$A$5:$C$132,3,FALSE),"")</f>
        <v>Wahlkreis: 13 Köln I</v>
      </c>
      <c r="I113" s="52" t="s">
        <v>604</v>
      </c>
      <c r="J113" s="51">
        <v>13</v>
      </c>
      <c r="K113" s="52" t="s">
        <v>605</v>
      </c>
      <c r="L113" s="52">
        <v>1</v>
      </c>
      <c r="M113" s="56" t="str">
        <f>Tabelle1[[#This Row],[Spalte2]]</f>
        <v>Oliver Kehrl</v>
      </c>
    </row>
    <row r="114" spans="3:13" ht="15.75">
      <c r="C114" t="str">
        <f>Tabelle1[[#This Row],[Vorname]]&amp;" "&amp;Tabelle1[[#This Row],[Nachname]]</f>
        <v>Olaf Lehne</v>
      </c>
      <c r="D114" s="52" t="s">
        <v>545</v>
      </c>
      <c r="E114" s="52" t="s">
        <v>382</v>
      </c>
      <c r="F114" s="53"/>
      <c r="G114" s="52" t="s">
        <v>25</v>
      </c>
      <c r="H114" s="46" t="str">
        <f>IFERROR(VLOOKUP(Tabelle1[[#This Row],[Wahlkreisnummer]],Wahlkreise!$A$5:$C$132,3,FALSE),"")</f>
        <v>Wahlkreis: 41 Düsseldorf I</v>
      </c>
      <c r="I114" s="52" t="s">
        <v>606</v>
      </c>
      <c r="J114" s="51">
        <v>41</v>
      </c>
      <c r="K114" s="52" t="s">
        <v>607</v>
      </c>
      <c r="L114" s="52">
        <v>1</v>
      </c>
      <c r="M114" s="56" t="str">
        <f>Tabelle1[[#This Row],[Spalte2]]</f>
        <v>Olaf Lehne</v>
      </c>
    </row>
    <row r="115" spans="3:13" ht="15.75">
      <c r="C115" t="str">
        <f>Tabelle1[[#This Row],[Vorname]]&amp;" "&amp;Tabelle1[[#This Row],[Nachname]]</f>
        <v>Elke Duhme</v>
      </c>
      <c r="D115" s="52" t="s">
        <v>608</v>
      </c>
      <c r="E115" s="52" t="s">
        <v>609</v>
      </c>
      <c r="F115" s="53"/>
      <c r="G115" s="52" t="s">
        <v>25</v>
      </c>
      <c r="H115" s="46" t="str">
        <f>IFERROR(VLOOKUP(Tabelle1[[#This Row],[Wahlkreisnummer]],Wahlkreise!$A$5:$C$132,3,FALSE),"")</f>
        <v/>
      </c>
      <c r="I115" s="52" t="s">
        <v>610</v>
      </c>
      <c r="J115" s="51" t="s">
        <v>283</v>
      </c>
      <c r="K115" s="52" t="s">
        <v>611</v>
      </c>
      <c r="L115" s="52">
        <v>2</v>
      </c>
      <c r="M115" s="56" t="str">
        <f>Tabelle1[[#This Row],[Spalte2]]</f>
        <v>Elke Duhme</v>
      </c>
    </row>
    <row r="116" spans="3:13" ht="15.75">
      <c r="C116" t="str">
        <f>Tabelle1[[#This Row],[Vorname]]&amp;" "&amp;Tabelle1[[#This Row],[Nachname]]</f>
        <v>Torsten Goetz</v>
      </c>
      <c r="D116" s="52" t="s">
        <v>612</v>
      </c>
      <c r="E116" s="52" t="s">
        <v>613</v>
      </c>
      <c r="F116" s="53"/>
      <c r="G116" s="52" t="s">
        <v>25</v>
      </c>
      <c r="H116" s="46" t="str">
        <f>IFERROR(VLOOKUP(Tabelle1[[#This Row],[Wahlkreisnummer]],Wahlkreise!$A$5:$C$132,3,FALSE),"")</f>
        <v>Wahlkreis: 117 Unna III - Hamm II</v>
      </c>
      <c r="I116" s="52" t="s">
        <v>614</v>
      </c>
      <c r="J116" s="51">
        <v>117</v>
      </c>
      <c r="K116" s="52" t="s">
        <v>615</v>
      </c>
      <c r="L116" s="52">
        <v>1</v>
      </c>
      <c r="M116" s="56" t="str">
        <f>Tabelle1[[#This Row],[Spalte2]]</f>
        <v>Torsten Goetz</v>
      </c>
    </row>
    <row r="117" spans="3:13" ht="15.75">
      <c r="C117" t="str">
        <f>Tabelle1[[#This Row],[Titel]]&amp;" "&amp;Tabelle1[[#This Row],[Vorname]]&amp;" "&amp;Tabelle1[[#This Row],[Nachname]]</f>
        <v>Dr. Christian Untrieser</v>
      </c>
      <c r="D117" s="52" t="s">
        <v>424</v>
      </c>
      <c r="E117" s="52" t="s">
        <v>616</v>
      </c>
      <c r="F117" s="52" t="s">
        <v>241</v>
      </c>
      <c r="G117" s="52" t="s">
        <v>25</v>
      </c>
      <c r="H117" s="46" t="str">
        <f>IFERROR(VLOOKUP(Tabelle1[[#This Row],[Wahlkreisnummer]],Wahlkreise!$A$5:$C$132,3,FALSE),"")</f>
        <v>Wahlkreis: 38 Mettmann II</v>
      </c>
      <c r="I117" s="52" t="s">
        <v>617</v>
      </c>
      <c r="J117" s="51">
        <v>38</v>
      </c>
      <c r="K117" s="52" t="s">
        <v>249</v>
      </c>
      <c r="L117" s="52">
        <v>1</v>
      </c>
      <c r="M117" s="56" t="str">
        <f>Tabelle1[[#This Row],[Spalte2]]</f>
        <v>Dr. Christian Untrieser</v>
      </c>
    </row>
    <row r="118" spans="3:13" ht="15.75">
      <c r="C118" t="str">
        <f>Tabelle1[[#This Row],[Vorname]]&amp;" "&amp;Tabelle1[[#This Row],[Nachname]]</f>
        <v>Marion Schwarte</v>
      </c>
      <c r="D118" s="52" t="s">
        <v>618</v>
      </c>
      <c r="E118" s="52" t="s">
        <v>619</v>
      </c>
      <c r="F118" s="53"/>
      <c r="G118" s="52" t="s">
        <v>25</v>
      </c>
      <c r="H118" s="46" t="str">
        <f>IFERROR(VLOOKUP(Tabelle1[[#This Row],[Wahlkreisnummer]],Wahlkreise!$A$5:$C$132,3,FALSE),"")</f>
        <v/>
      </c>
      <c r="I118" s="52" t="s">
        <v>620</v>
      </c>
      <c r="J118" s="51" t="s">
        <v>283</v>
      </c>
      <c r="K118" s="52" t="s">
        <v>621</v>
      </c>
      <c r="L118" s="52">
        <v>2</v>
      </c>
      <c r="M118" s="56" t="str">
        <f>Tabelle1[[#This Row],[Spalte2]]</f>
        <v>Marion Schwarte</v>
      </c>
    </row>
    <row r="119" spans="3:13" ht="15.75">
      <c r="C119" t="str">
        <f>Tabelle1[[#This Row],[Vorname]]&amp;" "&amp;Tabelle1[[#This Row],[Nachname]]</f>
        <v>Alexander Omar Kalouti</v>
      </c>
      <c r="D119" s="52" t="s">
        <v>622</v>
      </c>
      <c r="E119" s="52" t="s">
        <v>623</v>
      </c>
      <c r="F119" s="53"/>
      <c r="G119" s="52" t="s">
        <v>25</v>
      </c>
      <c r="H119" s="46" t="str">
        <f>IFERROR(VLOOKUP(Tabelle1[[#This Row],[Wahlkreisnummer]],Wahlkreise!$A$5:$C$132,3,FALSE),"")</f>
        <v>Wahlkreis: 112 Dortmund II</v>
      </c>
      <c r="I119" s="52" t="s">
        <v>624</v>
      </c>
      <c r="J119" s="51">
        <v>112</v>
      </c>
      <c r="K119" s="52" t="s">
        <v>625</v>
      </c>
      <c r="L119" s="52">
        <v>1</v>
      </c>
      <c r="M119" s="56" t="str">
        <f>Tabelle1[[#This Row],[Spalte2]]</f>
        <v>Alexander Omar Kalouti</v>
      </c>
    </row>
    <row r="120" spans="3:13" ht="15.75">
      <c r="C120" t="str">
        <f>Tabelle1[[#This Row],[Vorname]]&amp;" "&amp;Tabelle1[[#This Row],[Nachname]]</f>
        <v>Jonas Horstmann</v>
      </c>
      <c r="D120" s="52" t="s">
        <v>626</v>
      </c>
      <c r="E120" s="52" t="s">
        <v>627</v>
      </c>
      <c r="F120" s="53"/>
      <c r="G120" s="52" t="s">
        <v>25</v>
      </c>
      <c r="H120" s="46" t="str">
        <f>IFERROR(VLOOKUP(Tabelle1[[#This Row],[Wahlkreisnummer]],Wahlkreise!$A$5:$C$132,3,FALSE),"")</f>
        <v>Wahlkreis: 89 Minden-Lübbecke II</v>
      </c>
      <c r="I120" s="52" t="s">
        <v>628</v>
      </c>
      <c r="J120" s="51">
        <v>89</v>
      </c>
      <c r="K120" s="52" t="s">
        <v>629</v>
      </c>
      <c r="L120" s="52">
        <v>1</v>
      </c>
      <c r="M120" s="56" t="str">
        <f>Tabelle1[[#This Row],[Spalte2]]</f>
        <v>Jonas Horstmann</v>
      </c>
    </row>
    <row r="121" spans="3:13" ht="15.75">
      <c r="C121" t="str">
        <f>Tabelle1[[#This Row],[Vorname]]&amp;" "&amp;Tabelle1[[#This Row],[Nachname]]</f>
        <v>Petra Heinen-Dauber</v>
      </c>
      <c r="D121" s="52" t="s">
        <v>630</v>
      </c>
      <c r="E121" s="52" t="s">
        <v>329</v>
      </c>
      <c r="F121" s="53"/>
      <c r="G121" s="52" t="s">
        <v>25</v>
      </c>
      <c r="H121" s="46" t="str">
        <f>IFERROR(VLOOKUP(Tabelle1[[#This Row],[Wahlkreisnummer]],Wahlkreise!$A$5:$C$132,3,FALSE),"")</f>
        <v/>
      </c>
      <c r="I121" s="52" t="s">
        <v>631</v>
      </c>
      <c r="J121" s="51" t="s">
        <v>283</v>
      </c>
      <c r="K121" s="52" t="s">
        <v>395</v>
      </c>
      <c r="L121" s="52">
        <v>2</v>
      </c>
      <c r="M121" s="56" t="str">
        <f>Tabelle1[[#This Row],[Spalte2]]</f>
        <v>Petra Heinen-Dauber</v>
      </c>
    </row>
    <row r="122" spans="3:13" ht="15.75">
      <c r="C122" t="str">
        <f>Tabelle1[[#This Row],[Vorname]]&amp;" "&amp;Tabelle1[[#This Row],[Nachname]]</f>
        <v>Martin Lucke</v>
      </c>
      <c r="D122" s="52" t="s">
        <v>545</v>
      </c>
      <c r="E122" s="52" t="s">
        <v>260</v>
      </c>
      <c r="F122" s="53"/>
      <c r="G122" s="52" t="s">
        <v>25</v>
      </c>
      <c r="H122" s="46" t="str">
        <f>IFERROR(VLOOKUP(Tabelle1[[#This Row],[Wahlkreisnummer]],Wahlkreise!$A$5:$C$132,3,FALSE),"")</f>
        <v>Wahlkreis: 21 Rheinisch-Bergischer Kreis I</v>
      </c>
      <c r="I122" s="52" t="s">
        <v>632</v>
      </c>
      <c r="J122" s="51">
        <v>21</v>
      </c>
      <c r="K122" s="52" t="s">
        <v>243</v>
      </c>
      <c r="L122" s="52">
        <v>1</v>
      </c>
      <c r="M122" s="56" t="str">
        <f>Tabelle1[[#This Row],[Spalte2]]</f>
        <v>Martin Lucke</v>
      </c>
    </row>
    <row r="123" spans="3:13" ht="15.75">
      <c r="C123" t="str">
        <f>Tabelle1[[#This Row],[Vorname]]&amp;" "&amp;Tabelle1[[#This Row],[Nachname]]</f>
        <v>Deniz Güner</v>
      </c>
      <c r="D123" s="52" t="s">
        <v>633</v>
      </c>
      <c r="E123" s="52" t="s">
        <v>290</v>
      </c>
      <c r="F123" s="53"/>
      <c r="G123" s="52" t="s">
        <v>25</v>
      </c>
      <c r="H123" s="46" t="str">
        <f>IFERROR(VLOOKUP(Tabelle1[[#This Row],[Wahlkreisnummer]],Wahlkreise!$A$5:$C$132,3,FALSE),"")</f>
        <v>Wahlkreis: 63 Duisburg III</v>
      </c>
      <c r="I123" s="52" t="s">
        <v>634</v>
      </c>
      <c r="J123" s="51">
        <v>63</v>
      </c>
      <c r="K123" s="52" t="s">
        <v>635</v>
      </c>
      <c r="L123" s="52">
        <v>1</v>
      </c>
      <c r="M123" s="56" t="str">
        <f>Tabelle1[[#This Row],[Spalte2]]</f>
        <v>Deniz Güner</v>
      </c>
    </row>
    <row r="124" spans="3:13" ht="15.75">
      <c r="C124" t="str">
        <f>Tabelle1[[#This Row],[Vorname]]&amp;" "&amp;Tabelle1[[#This Row],[Nachname]]</f>
        <v>Birgit Braun-Näger</v>
      </c>
      <c r="D124" s="52" t="s">
        <v>636</v>
      </c>
      <c r="E124" s="52" t="s">
        <v>637</v>
      </c>
      <c r="F124" s="53"/>
      <c r="G124" s="52" t="s">
        <v>25</v>
      </c>
      <c r="H124" s="46" t="str">
        <f>IFERROR(VLOOKUP(Tabelle1[[#This Row],[Wahlkreisnummer]],Wahlkreise!$A$5:$C$132,3,FALSE),"")</f>
        <v/>
      </c>
      <c r="I124" s="52" t="s">
        <v>638</v>
      </c>
      <c r="J124" s="51" t="s">
        <v>283</v>
      </c>
      <c r="K124" s="52" t="s">
        <v>639</v>
      </c>
      <c r="L124" s="52">
        <v>2</v>
      </c>
      <c r="M124" s="56" t="str">
        <f>Tabelle1[[#This Row],[Spalte2]]</f>
        <v>Birgit Braun-Näger</v>
      </c>
    </row>
    <row r="125" spans="3:13" ht="15.75">
      <c r="C125" t="str">
        <f>Tabelle1[[#This Row],[Vorname]]&amp;" "&amp;Tabelle1[[#This Row],[Nachname]]</f>
        <v>Daniel Scheen-Pauls</v>
      </c>
      <c r="D125" s="52" t="s">
        <v>640</v>
      </c>
      <c r="E125" s="52" t="s">
        <v>641</v>
      </c>
      <c r="F125" s="53"/>
      <c r="G125" s="52" t="s">
        <v>25</v>
      </c>
      <c r="H125" s="46" t="str">
        <f>IFERROR(VLOOKUP(Tabelle1[[#This Row],[Wahlkreisnummer]],Wahlkreise!$A$5:$C$132,3,FALSE),"")</f>
        <v>Wahlkreis: 4 Aachen IV</v>
      </c>
      <c r="I125" s="52" t="s">
        <v>642</v>
      </c>
      <c r="J125" s="51">
        <v>4</v>
      </c>
      <c r="K125" s="52" t="s">
        <v>274</v>
      </c>
      <c r="L125" s="52">
        <v>1</v>
      </c>
      <c r="M125" s="56" t="str">
        <f>Tabelle1[[#This Row],[Spalte2]]</f>
        <v>Daniel Scheen-Pauls</v>
      </c>
    </row>
    <row r="126" spans="3:13" ht="15.75">
      <c r="C126" t="str">
        <f>Tabelle1[[#This Row],[Vorname]]&amp;" "&amp;Tabelle1[[#This Row],[Nachname]]</f>
        <v>Sascha Lienesch</v>
      </c>
      <c r="D126" s="52" t="s">
        <v>643</v>
      </c>
      <c r="E126" s="52" t="s">
        <v>644</v>
      </c>
      <c r="F126" s="53"/>
      <c r="G126" s="52" t="s">
        <v>25</v>
      </c>
      <c r="H126" s="46" t="str">
        <f>IFERROR(VLOOKUP(Tabelle1[[#This Row],[Wahlkreisnummer]],Wahlkreise!$A$5:$C$132,3,FALSE),"")</f>
        <v>Wahlkreis: 29 Rhein-Sieg-Kreis V</v>
      </c>
      <c r="I126" s="52" t="s">
        <v>645</v>
      </c>
      <c r="J126" s="51">
        <v>29</v>
      </c>
      <c r="K126" s="52" t="s">
        <v>646</v>
      </c>
      <c r="L126" s="52">
        <v>1</v>
      </c>
      <c r="M126" s="56" t="str">
        <f>Tabelle1[[#This Row],[Spalte2]]</f>
        <v>Sascha Lienesch</v>
      </c>
    </row>
    <row r="127" spans="3:13" ht="15.75">
      <c r="C127" t="str">
        <f>Tabelle1[[#This Row],[Vorname]]&amp;" "&amp;Tabelle1[[#This Row],[Nachname]]</f>
        <v>Claudia Maria Casper</v>
      </c>
      <c r="D127" s="52" t="s">
        <v>647</v>
      </c>
      <c r="E127" s="52" t="s">
        <v>260</v>
      </c>
      <c r="F127" s="53"/>
      <c r="G127" s="52" t="s">
        <v>25</v>
      </c>
      <c r="H127" s="46" t="str">
        <f>IFERROR(VLOOKUP(Tabelle1[[#This Row],[Wahlkreisnummer]],Wahlkreise!$A$5:$C$132,3,FALSE),"")</f>
        <v/>
      </c>
      <c r="I127" s="52" t="s">
        <v>648</v>
      </c>
      <c r="J127" s="51" t="s">
        <v>283</v>
      </c>
      <c r="K127" s="52" t="s">
        <v>649</v>
      </c>
      <c r="L127" s="52">
        <v>2</v>
      </c>
      <c r="M127" s="56" t="str">
        <f>Tabelle1[[#This Row],[Spalte2]]</f>
        <v>Claudia Maria Casper</v>
      </c>
    </row>
    <row r="128" spans="3:13" ht="15.75">
      <c r="C128" t="str">
        <f>Tabelle1[[#This Row],[Vorname]]&amp;" "&amp;Tabelle1[[#This Row],[Nachname]]</f>
        <v>Michael Schmitt</v>
      </c>
      <c r="D128" s="52" t="s">
        <v>650</v>
      </c>
      <c r="E128" s="52" t="s">
        <v>256</v>
      </c>
      <c r="F128" s="53"/>
      <c r="G128" s="52" t="s">
        <v>25</v>
      </c>
      <c r="H128" s="46" t="str">
        <f>IFERROR(VLOOKUP(Tabelle1[[#This Row],[Wahlkreisnummer]],Wahlkreise!$A$5:$C$132,3,FALSE),"")</f>
        <v>Wahlkreis: 74 Gelsenkirchen II</v>
      </c>
      <c r="I128" s="52" t="s">
        <v>651</v>
      </c>
      <c r="J128" s="51">
        <v>74</v>
      </c>
      <c r="K128" s="52" t="s">
        <v>652</v>
      </c>
      <c r="L128" s="52">
        <v>1</v>
      </c>
      <c r="M128" s="56" t="str">
        <f>Tabelle1[[#This Row],[Spalte2]]</f>
        <v>Michael Schmitt</v>
      </c>
    </row>
    <row r="129" spans="3:13" ht="15.75">
      <c r="C129" t="str">
        <f>Tabelle1[[#This Row],[Vorname]]&amp;" "&amp;Tabelle1[[#This Row],[Nachname]]</f>
        <v>Marco Schmitz</v>
      </c>
      <c r="D129" s="52" t="s">
        <v>653</v>
      </c>
      <c r="E129" s="52" t="s">
        <v>382</v>
      </c>
      <c r="F129" s="53"/>
      <c r="G129" s="52" t="s">
        <v>25</v>
      </c>
      <c r="H129" s="46" t="str">
        <f>IFERROR(VLOOKUP(Tabelle1[[#This Row],[Wahlkreisnummer]],Wahlkreise!$A$5:$C$132,3,FALSE),"")</f>
        <v>Wahlkreis: 42 Düsseldorf II</v>
      </c>
      <c r="I129" s="52" t="s">
        <v>408</v>
      </c>
      <c r="J129" s="51">
        <v>42</v>
      </c>
      <c r="K129" s="52" t="s">
        <v>654</v>
      </c>
      <c r="L129" s="52">
        <v>1</v>
      </c>
      <c r="M129" s="56" t="str">
        <f>Tabelle1[[#This Row],[Spalte2]]</f>
        <v>Marco Schmitz</v>
      </c>
    </row>
    <row r="130" spans="3:13" ht="15.75">
      <c r="C130" t="str">
        <f>Tabelle1[[#This Row],[Vorname]]&amp;" "&amp;Tabelle1[[#This Row],[Nachname]]</f>
        <v>Veronika Helga Büscher</v>
      </c>
      <c r="D130" s="52" t="s">
        <v>655</v>
      </c>
      <c r="E130" s="52" t="s">
        <v>656</v>
      </c>
      <c r="F130" s="53"/>
      <c r="G130" s="52" t="s">
        <v>25</v>
      </c>
      <c r="H130" s="46" t="str">
        <f>IFERROR(VLOOKUP(Tabelle1[[#This Row],[Wahlkreisnummer]],Wahlkreise!$A$5:$C$132,3,FALSE),"")</f>
        <v/>
      </c>
      <c r="I130" s="52" t="s">
        <v>657</v>
      </c>
      <c r="J130" s="51" t="s">
        <v>283</v>
      </c>
      <c r="K130" s="52" t="s">
        <v>658</v>
      </c>
      <c r="L130" s="52">
        <v>2</v>
      </c>
      <c r="M130" s="56" t="str">
        <f>Tabelle1[[#This Row],[Spalte2]]</f>
        <v>Veronika Helga Büscher</v>
      </c>
    </row>
    <row r="131" spans="3:13" ht="15.75">
      <c r="C131" t="str">
        <f>Tabelle1[[#This Row],[Vorname]]&amp;" "&amp;Tabelle1[[#This Row],[Nachname]]</f>
        <v>Guido Görtz</v>
      </c>
      <c r="D131" s="52" t="s">
        <v>659</v>
      </c>
      <c r="E131" s="52" t="s">
        <v>660</v>
      </c>
      <c r="F131" s="53"/>
      <c r="G131" s="52" t="s">
        <v>25</v>
      </c>
      <c r="H131" s="46" t="str">
        <f>IFERROR(VLOOKUP(Tabelle1[[#This Row],[Wahlkreisnummer]],Wahlkreise!$A$5:$C$132,3,FALSE),"")</f>
        <v>Wahlkreis: 52 Viersen I</v>
      </c>
      <c r="I131" s="52" t="s">
        <v>661</v>
      </c>
      <c r="J131" s="51">
        <v>52</v>
      </c>
      <c r="K131" s="52" t="s">
        <v>466</v>
      </c>
      <c r="L131" s="52">
        <v>1</v>
      </c>
      <c r="M131" s="56" t="str">
        <f>Tabelle1[[#This Row],[Spalte2]]</f>
        <v>Guido Görtz</v>
      </c>
    </row>
    <row r="132" spans="3:13" ht="15.75">
      <c r="C132" t="str">
        <f>Tabelle1[[#This Row],[Titel]]&amp;" "&amp;Tabelle1[[#This Row],[Vorname]]&amp;" "&amp;Tabelle1[[#This Row],[Nachname]]</f>
        <v>Dr. Patrick-Benjamin Bök</v>
      </c>
      <c r="D132" s="52" t="s">
        <v>662</v>
      </c>
      <c r="E132" s="52" t="s">
        <v>663</v>
      </c>
      <c r="F132" s="52" t="s">
        <v>241</v>
      </c>
      <c r="G132" s="52" t="s">
        <v>25</v>
      </c>
      <c r="H132" s="46" t="str">
        <f>IFERROR(VLOOKUP(Tabelle1[[#This Row],[Wahlkreisnummer]],Wahlkreise!$A$5:$C$132,3,FALSE),"")</f>
        <v>Wahlkreis: 72 Recklinghausen IV</v>
      </c>
      <c r="I132" s="52" t="s">
        <v>664</v>
      </c>
      <c r="J132" s="51">
        <v>72</v>
      </c>
      <c r="K132" s="52" t="s">
        <v>665</v>
      </c>
      <c r="L132" s="52">
        <v>1</v>
      </c>
      <c r="M132" s="56" t="str">
        <f>Tabelle1[[#This Row],[Spalte2]]</f>
        <v>Dr. Patrick-Benjamin Bök</v>
      </c>
    </row>
    <row r="133" spans="3:13" ht="15.75">
      <c r="C133" t="str">
        <f>Tabelle1[[#This Row],[Vorname]]&amp;" "&amp;Tabelle1[[#This Row],[Nachname]]</f>
        <v>Simone Gartz</v>
      </c>
      <c r="D133" s="52" t="s">
        <v>409</v>
      </c>
      <c r="E133" s="52" t="s">
        <v>666</v>
      </c>
      <c r="F133" s="53"/>
      <c r="G133" s="52" t="s">
        <v>25</v>
      </c>
      <c r="H133" s="46" t="str">
        <f>IFERROR(VLOOKUP(Tabelle1[[#This Row],[Wahlkreisnummer]],Wahlkreise!$A$5:$C$132,3,FALSE),"")</f>
        <v/>
      </c>
      <c r="I133" s="52" t="s">
        <v>667</v>
      </c>
      <c r="J133" s="51" t="s">
        <v>283</v>
      </c>
      <c r="K133" s="52" t="s">
        <v>412</v>
      </c>
      <c r="L133" s="52">
        <v>2</v>
      </c>
      <c r="M133" s="56" t="str">
        <f>Tabelle1[[#This Row],[Spalte2]]</f>
        <v>Simone Gartz</v>
      </c>
    </row>
    <row r="134" spans="3:13" ht="15.75">
      <c r="C134" t="str">
        <f>Tabelle1[[#This Row],[Vorname]]&amp;" "&amp;Tabelle1[[#This Row],[Nachname]]</f>
        <v>Matthias Eggers</v>
      </c>
      <c r="D134" s="52" t="s">
        <v>586</v>
      </c>
      <c r="E134" s="52" t="s">
        <v>668</v>
      </c>
      <c r="F134" s="53"/>
      <c r="G134" s="52" t="s">
        <v>25</v>
      </c>
      <c r="H134" s="46" t="str">
        <f>IFERROR(VLOOKUP(Tabelle1[[#This Row],[Wahlkreisnummer]],Wahlkreise!$A$5:$C$132,3,FALSE),"")</f>
        <v>Wahlkreis: 122 Märkischer Kreis II</v>
      </c>
      <c r="I134" s="52" t="s">
        <v>669</v>
      </c>
      <c r="J134" s="51">
        <v>122</v>
      </c>
      <c r="K134" s="52" t="s">
        <v>670</v>
      </c>
      <c r="L134" s="52">
        <v>1</v>
      </c>
      <c r="M134" s="56" t="str">
        <f>Tabelle1[[#This Row],[Spalte2]]</f>
        <v>Matthias Eggers</v>
      </c>
    </row>
    <row r="135" spans="3:13" ht="15.75">
      <c r="C135" t="str">
        <f>Tabelle1[[#This Row],[Vorname]]&amp;" "&amp;Tabelle1[[#This Row],[Nachname]]</f>
        <v>Marcal Zilian</v>
      </c>
      <c r="D135" s="52" t="s">
        <v>596</v>
      </c>
      <c r="E135" s="52" t="s">
        <v>671</v>
      </c>
      <c r="F135" s="53"/>
      <c r="G135" s="52" t="s">
        <v>25</v>
      </c>
      <c r="H135" s="46" t="str">
        <f>IFERROR(VLOOKUP(Tabelle1[[#This Row],[Wahlkreisnummer]],Wahlkreise!$A$5:$C$132,3,FALSE),"")</f>
        <v>Wahlkreis: 115 Unna I</v>
      </c>
      <c r="I135" s="52" t="s">
        <v>672</v>
      </c>
      <c r="J135" s="51">
        <v>115</v>
      </c>
      <c r="K135" s="52" t="s">
        <v>673</v>
      </c>
      <c r="L135" s="52">
        <v>1</v>
      </c>
      <c r="M135" s="56" t="str">
        <f>Tabelle1[[#This Row],[Spalte2]]</f>
        <v>Marcal Zilian</v>
      </c>
    </row>
    <row r="136" spans="3:13" ht="15.75">
      <c r="C136" t="str">
        <f>Tabelle1[[#This Row],[Vorname]]&amp;" "&amp;Tabelle1[[#This Row],[Nachname]]</f>
        <v>Ann-Sophie Pachal</v>
      </c>
      <c r="D136" s="52" t="s">
        <v>674</v>
      </c>
      <c r="E136" s="52" t="s">
        <v>675</v>
      </c>
      <c r="F136" s="53"/>
      <c r="G136" s="52" t="s">
        <v>25</v>
      </c>
      <c r="H136" s="46" t="str">
        <f>IFERROR(VLOOKUP(Tabelle1[[#This Row],[Wahlkreisnummer]],Wahlkreise!$A$5:$C$132,3,FALSE),"")</f>
        <v/>
      </c>
      <c r="I136" s="52" t="s">
        <v>676</v>
      </c>
      <c r="J136" s="51" t="s">
        <v>283</v>
      </c>
      <c r="K136" s="52" t="s">
        <v>677</v>
      </c>
      <c r="L136" s="52">
        <v>2</v>
      </c>
      <c r="M136" s="56" t="str">
        <f>Tabelle1[[#This Row],[Spalte2]]</f>
        <v>Ann-Sophie Pachal</v>
      </c>
    </row>
    <row r="137" spans="3:13" ht="15.75">
      <c r="C137" t="str">
        <f>Tabelle1[[#This Row],[Vorname]]&amp;" "&amp;Tabelle1[[#This Row],[Nachname]]</f>
        <v>Christian Berger</v>
      </c>
      <c r="D137" s="52" t="s">
        <v>659</v>
      </c>
      <c r="E137" s="52" t="s">
        <v>678</v>
      </c>
      <c r="F137" s="53"/>
      <c r="G137" s="52" t="s">
        <v>25</v>
      </c>
      <c r="H137" s="46" t="str">
        <f>IFERROR(VLOOKUP(Tabelle1[[#This Row],[Wahlkreisnummer]],Wahlkreise!$A$5:$C$132,3,FALSE),"")</f>
        <v>Wahlkreis: 23 Oberbergischer Kreis I</v>
      </c>
      <c r="I137" s="52" t="s">
        <v>679</v>
      </c>
      <c r="J137" s="51">
        <v>23</v>
      </c>
      <c r="K137" s="52" t="s">
        <v>249</v>
      </c>
      <c r="L137" s="52">
        <v>1</v>
      </c>
      <c r="M137" s="56" t="str">
        <f>Tabelle1[[#This Row],[Spalte2]]</f>
        <v>Christian Berger</v>
      </c>
    </row>
    <row r="138" spans="3:13" ht="15.75">
      <c r="C138" t="str">
        <f>Tabelle1[[#This Row],[Vorname]]&amp;" "&amp;Tabelle1[[#This Row],[Nachname]]</f>
        <v>Daniela Ratajczak</v>
      </c>
      <c r="D138" s="52" t="s">
        <v>680</v>
      </c>
      <c r="E138" s="52" t="s">
        <v>681</v>
      </c>
      <c r="F138" s="53"/>
      <c r="G138" s="52" t="s">
        <v>25</v>
      </c>
      <c r="H138" s="46" t="str">
        <f>IFERROR(VLOOKUP(Tabelle1[[#This Row],[Wahlkreisnummer]],Wahlkreise!$A$5:$C$132,3,FALSE),"")</f>
        <v/>
      </c>
      <c r="I138" s="52" t="s">
        <v>682</v>
      </c>
      <c r="J138" s="51" t="s">
        <v>283</v>
      </c>
      <c r="K138" s="52" t="s">
        <v>683</v>
      </c>
      <c r="L138" s="52">
        <v>2</v>
      </c>
      <c r="M138" s="56" t="str">
        <f>Tabelle1[[#This Row],[Spalte2]]</f>
        <v>Daniela Ratajczak</v>
      </c>
    </row>
    <row r="139" spans="3:13" ht="15.75">
      <c r="C139" t="str">
        <f>Tabelle1[[#This Row],[Vorname]]&amp;" "&amp;Tabelle1[[#This Row],[Nachname]]</f>
        <v>Thomas Okos</v>
      </c>
      <c r="D139" s="52" t="s">
        <v>684</v>
      </c>
      <c r="E139" s="52" t="s">
        <v>685</v>
      </c>
      <c r="F139" s="53"/>
      <c r="G139" s="52" t="s">
        <v>25</v>
      </c>
      <c r="H139" s="46" t="str">
        <f>IFERROR(VLOOKUP(Tabelle1[[#This Row],[Wahlkreisnummer]],Wahlkreise!$A$5:$C$132,3,FALSE),"")</f>
        <v>Wahlkreis: 6 Rhein-Erft-Kreis II</v>
      </c>
      <c r="I139" s="52" t="s">
        <v>686</v>
      </c>
      <c r="J139" s="51">
        <v>6</v>
      </c>
      <c r="K139" s="52" t="s">
        <v>280</v>
      </c>
      <c r="L139" s="52">
        <v>1</v>
      </c>
      <c r="M139" s="56" t="str">
        <f>Tabelle1[[#This Row],[Spalte2]]</f>
        <v>Thomas Okos</v>
      </c>
    </row>
    <row r="140" spans="3:13" ht="15.75">
      <c r="C140" t="str">
        <f>Tabelle1[[#This Row],[Vorname]]&amp;" "&amp;Tabelle1[[#This Row],[Nachname]]</f>
        <v>Matthias Nienhoff</v>
      </c>
      <c r="D140" s="52" t="s">
        <v>515</v>
      </c>
      <c r="E140" s="52" t="s">
        <v>623</v>
      </c>
      <c r="F140" s="53"/>
      <c r="G140" s="52" t="s">
        <v>25</v>
      </c>
      <c r="H140" s="46" t="str">
        <f>IFERROR(VLOOKUP(Tabelle1[[#This Row],[Wahlkreisnummer]],Wahlkreise!$A$5:$C$132,3,FALSE),"")</f>
        <v>Wahlkreis: 114 Dortmund IV</v>
      </c>
      <c r="I140" s="52" t="s">
        <v>687</v>
      </c>
      <c r="J140" s="51">
        <v>114</v>
      </c>
      <c r="K140" s="52" t="s">
        <v>670</v>
      </c>
      <c r="L140" s="52">
        <v>1</v>
      </c>
      <c r="M140" s="56" t="str">
        <f>Tabelle1[[#This Row],[Spalte2]]</f>
        <v>Matthias Nienhoff</v>
      </c>
    </row>
    <row r="141" spans="3:13" ht="15.75">
      <c r="C141" t="str">
        <f>Tabelle1[[#This Row],[Vorname]]&amp;" "&amp;Tabelle1[[#This Row],[Nachname]]</f>
        <v>Birgitt Lahaye-Reiß</v>
      </c>
      <c r="D141" s="52" t="s">
        <v>688</v>
      </c>
      <c r="E141" s="52" t="s">
        <v>442</v>
      </c>
      <c r="F141" s="53"/>
      <c r="G141" s="52" t="s">
        <v>25</v>
      </c>
      <c r="H141" s="46" t="str">
        <f>IFERROR(VLOOKUP(Tabelle1[[#This Row],[Wahlkreisnummer]],Wahlkreise!$A$5:$C$132,3,FALSE),"")</f>
        <v/>
      </c>
      <c r="I141" s="52" t="s">
        <v>689</v>
      </c>
      <c r="J141" s="51" t="s">
        <v>283</v>
      </c>
      <c r="K141" s="52" t="s">
        <v>690</v>
      </c>
      <c r="L141" s="52">
        <v>2</v>
      </c>
      <c r="M141" s="56" t="str">
        <f>Tabelle1[[#This Row],[Spalte2]]</f>
        <v>Birgitt Lahaye-Reiß</v>
      </c>
    </row>
    <row r="142" spans="3:13" ht="15.75">
      <c r="C142" t="str">
        <f>Tabelle1[[#This Row],[Vorname]]&amp;" "&amp;Tabelle1[[#This Row],[Titel]]&amp;" "&amp;Tabelle1[[#This Row],[Nachname]]</f>
        <v>Sascha van Beek</v>
      </c>
      <c r="D142" s="52" t="s">
        <v>691</v>
      </c>
      <c r="E142" s="52" t="s">
        <v>692</v>
      </c>
      <c r="F142" s="52" t="s">
        <v>693</v>
      </c>
      <c r="G142" s="52" t="s">
        <v>25</v>
      </c>
      <c r="H142" s="46" t="str">
        <f>IFERROR(VLOOKUP(Tabelle1[[#This Row],[Wahlkreisnummer]],Wahlkreise!$A$5:$C$132,3,FALSE),"")</f>
        <v>Wahlkreis: 58 Wesel II</v>
      </c>
      <c r="I142" s="52" t="s">
        <v>694</v>
      </c>
      <c r="J142" s="51">
        <v>58</v>
      </c>
      <c r="K142" s="52" t="s">
        <v>646</v>
      </c>
      <c r="L142" s="52">
        <v>1</v>
      </c>
      <c r="M142" s="56" t="str">
        <f>Tabelle1[[#This Row],[Spalte2]]</f>
        <v>Sascha van Beek</v>
      </c>
    </row>
    <row r="143" spans="3:13" ht="15.75">
      <c r="C143" t="str">
        <f>Tabelle1[[#This Row],[Vorname]]&amp;" "&amp;Tabelle1[[#This Row],[Nachname]]</f>
        <v>Alexander Ebbert</v>
      </c>
      <c r="D143" s="52" t="s">
        <v>695</v>
      </c>
      <c r="E143" s="52" t="s">
        <v>696</v>
      </c>
      <c r="F143" s="53"/>
      <c r="G143" s="52" t="s">
        <v>25</v>
      </c>
      <c r="H143" s="46" t="str">
        <f>IFERROR(VLOOKUP(Tabelle1[[#This Row],[Wahlkreisnummer]],Wahlkreise!$A$5:$C$132,3,FALSE),"")</f>
        <v>Wahlkreis: 104 Hagen II - Ennepe-Ruhr-Kreis III</v>
      </c>
      <c r="I143" s="52" t="s">
        <v>697</v>
      </c>
      <c r="J143" s="51">
        <v>104</v>
      </c>
      <c r="K143" s="52" t="s">
        <v>292</v>
      </c>
      <c r="L143" s="52">
        <v>1</v>
      </c>
      <c r="M143" s="56" t="str">
        <f>Tabelle1[[#This Row],[Spalte2]]</f>
        <v>Alexander Ebbert</v>
      </c>
    </row>
    <row r="144" spans="3:13" ht="15.75">
      <c r="C144" t="str">
        <f>Tabelle1[[#This Row],[Vorname]]&amp;" "&amp;Tabelle1[[#This Row],[Nachname]]</f>
        <v>Beatrix Wieczorek</v>
      </c>
      <c r="D144" s="52" t="s">
        <v>698</v>
      </c>
      <c r="E144" s="52" t="s">
        <v>699</v>
      </c>
      <c r="F144" s="53"/>
      <c r="G144" s="52" t="s">
        <v>25</v>
      </c>
      <c r="H144" s="46" t="str">
        <f>IFERROR(VLOOKUP(Tabelle1[[#This Row],[Wahlkreisnummer]],Wahlkreise!$A$5:$C$132,3,FALSE),"")</f>
        <v/>
      </c>
      <c r="I144" s="52" t="s">
        <v>700</v>
      </c>
      <c r="J144" s="51" t="s">
        <v>283</v>
      </c>
      <c r="K144" s="52" t="s">
        <v>701</v>
      </c>
      <c r="L144" s="52">
        <v>2</v>
      </c>
      <c r="M144" s="56" t="str">
        <f>Tabelle1[[#This Row],[Spalte2]]</f>
        <v>Beatrix Wieczorek</v>
      </c>
    </row>
    <row r="145" spans="3:13" ht="15.75">
      <c r="C145" t="str">
        <f>Tabelle1[[#This Row],[Vorname]]&amp;" "&amp;Tabelle1[[#This Row],[Nachname]]</f>
        <v>Martin Sträßer</v>
      </c>
      <c r="D145" s="52" t="s">
        <v>702</v>
      </c>
      <c r="E145" s="52" t="s">
        <v>703</v>
      </c>
      <c r="F145" s="53"/>
      <c r="G145" s="52" t="s">
        <v>25</v>
      </c>
      <c r="H145" s="46" t="str">
        <f>IFERROR(VLOOKUP(Tabelle1[[#This Row],[Wahlkreisnummer]],Wahlkreise!$A$5:$C$132,3,FALSE),"")</f>
        <v>Wahlkreis: 40 Mettmann IV</v>
      </c>
      <c r="I145" s="52" t="s">
        <v>704</v>
      </c>
      <c r="J145" s="51">
        <v>40</v>
      </c>
      <c r="K145" s="52" t="s">
        <v>243</v>
      </c>
      <c r="L145" s="52">
        <v>1</v>
      </c>
      <c r="M145" s="56" t="str">
        <f>Tabelle1[[#This Row],[Spalte2]]</f>
        <v>Martin Sträßer</v>
      </c>
    </row>
    <row r="146" spans="3:13" ht="15.75">
      <c r="C146" t="str">
        <f>Tabelle1[[#This Row],[Vorname]]&amp;" "&amp;Tabelle1[[#This Row],[Nachname]]</f>
        <v>Stephan Wolters</v>
      </c>
      <c r="D146" s="52" t="s">
        <v>705</v>
      </c>
      <c r="E146" s="52" t="s">
        <v>706</v>
      </c>
      <c r="F146" s="53"/>
      <c r="G146" s="52" t="s">
        <v>25</v>
      </c>
      <c r="H146" s="46" t="str">
        <f>IFERROR(VLOOKUP(Tabelle1[[#This Row],[Wahlkreisnummer]],Wahlkreise!$A$5:$C$132,3,FALSE),"")</f>
        <v>Wahlkreis: 54 Kleve I</v>
      </c>
      <c r="I146" s="52" t="s">
        <v>707</v>
      </c>
      <c r="J146" s="51">
        <v>54</v>
      </c>
      <c r="K146" s="52" t="s">
        <v>708</v>
      </c>
      <c r="L146" s="52">
        <v>1</v>
      </c>
      <c r="M146" s="56" t="str">
        <f>Tabelle1[[#This Row],[Spalte2]]</f>
        <v>Stephan Wolters</v>
      </c>
    </row>
    <row r="147" spans="3:13" ht="15.75">
      <c r="C147" t="str">
        <f>Tabelle1[[#This Row],[Vorname]]&amp;" "&amp;Tabelle1[[#This Row],[Nachname]]</f>
        <v>Kerstin Brauer</v>
      </c>
      <c r="D147" s="52" t="s">
        <v>709</v>
      </c>
      <c r="E147" s="52" t="s">
        <v>710</v>
      </c>
      <c r="F147" s="53"/>
      <c r="G147" s="52" t="s">
        <v>25</v>
      </c>
      <c r="H147" s="46" t="str">
        <f>IFERROR(VLOOKUP(Tabelle1[[#This Row],[Wahlkreisnummer]],Wahlkreise!$A$5:$C$132,3,FALSE),"")</f>
        <v/>
      </c>
      <c r="I147" s="52" t="s">
        <v>711</v>
      </c>
      <c r="J147" s="51" t="s">
        <v>283</v>
      </c>
      <c r="K147" s="52" t="s">
        <v>712</v>
      </c>
      <c r="L147" s="52">
        <v>2</v>
      </c>
      <c r="M147" s="56" t="str">
        <f>Tabelle1[[#This Row],[Spalte2]]</f>
        <v>Kerstin Brauer</v>
      </c>
    </row>
    <row r="148" spans="3:13" ht="15.75">
      <c r="C148" t="str">
        <f>Tabelle1[[#This Row],[Vorname]]&amp;" "&amp;Tabelle1[[#This Row],[Nachname]]</f>
        <v>Bernd Krückel</v>
      </c>
      <c r="D148" s="52" t="s">
        <v>713</v>
      </c>
      <c r="E148" s="52" t="s">
        <v>714</v>
      </c>
      <c r="F148" s="53"/>
      <c r="G148" s="52" t="s">
        <v>25</v>
      </c>
      <c r="H148" s="46" t="str">
        <f>IFERROR(VLOOKUP(Tabelle1[[#This Row],[Wahlkreisnummer]],Wahlkreise!$A$5:$C$132,3,FALSE),"")</f>
        <v>Wahlkreis: 9 Heinsberg I</v>
      </c>
      <c r="I148" s="52" t="s">
        <v>715</v>
      </c>
      <c r="J148" s="51">
        <v>9</v>
      </c>
      <c r="K148" s="52" t="s">
        <v>300</v>
      </c>
      <c r="L148" s="52">
        <v>1</v>
      </c>
      <c r="M148" s="56" t="str">
        <f>Tabelle1[[#This Row],[Spalte2]]</f>
        <v>Bernd Krückel</v>
      </c>
    </row>
    <row r="149" spans="3:13" ht="15.75">
      <c r="C149" t="str">
        <f>Tabelle1[[#This Row],[Vorname]]&amp;" "&amp;Tabelle1[[#This Row],[Nachname]]</f>
        <v>Thomas Ziegler</v>
      </c>
      <c r="D149" s="52" t="s">
        <v>716</v>
      </c>
      <c r="E149" s="52" t="s">
        <v>425</v>
      </c>
      <c r="F149" s="53"/>
      <c r="G149" s="52" t="s">
        <v>25</v>
      </c>
      <c r="H149" s="46" t="str">
        <f>IFERROR(VLOOKUP(Tabelle1[[#This Row],[Wahlkreisnummer]],Wahlkreise!$A$5:$C$132,3,FALSE),"")</f>
        <v>Wahlkreis: 66 Essen II</v>
      </c>
      <c r="I149" s="52" t="s">
        <v>717</v>
      </c>
      <c r="J149" s="51">
        <v>66</v>
      </c>
      <c r="K149" s="52" t="s">
        <v>280</v>
      </c>
      <c r="L149" s="52">
        <v>1</v>
      </c>
      <c r="M149" s="56" t="str">
        <f>Tabelle1[[#This Row],[Spalte2]]</f>
        <v>Thomas Ziegler</v>
      </c>
    </row>
    <row r="150" spans="3:13" ht="15.75">
      <c r="C150" t="str">
        <f>Tabelle1[[#This Row],[Vorname]]&amp;" "&amp;Tabelle1[[#This Row],[Nachname]]</f>
        <v>Elisabeth Dusdal</v>
      </c>
      <c r="D150" s="52" t="s">
        <v>718</v>
      </c>
      <c r="E150" s="52" t="s">
        <v>719</v>
      </c>
      <c r="F150" s="53"/>
      <c r="G150" s="52" t="s">
        <v>25</v>
      </c>
      <c r="H150" s="46" t="str">
        <f>IFERROR(VLOOKUP(Tabelle1[[#This Row],[Wahlkreisnummer]],Wahlkreise!$A$5:$C$132,3,FALSE),"")</f>
        <v/>
      </c>
      <c r="I150" s="52" t="s">
        <v>720</v>
      </c>
      <c r="J150" s="51" t="s">
        <v>283</v>
      </c>
      <c r="K150" s="52" t="s">
        <v>721</v>
      </c>
      <c r="L150" s="52">
        <v>2</v>
      </c>
      <c r="M150" s="56" t="str">
        <f>Tabelle1[[#This Row],[Spalte2]]</f>
        <v>Elisabeth Dusdal</v>
      </c>
    </row>
    <row r="151" spans="3:13" ht="15.75">
      <c r="C151" t="str">
        <f>Tabelle1[[#This Row],[Vorname]]&amp;" "&amp;Tabelle1[[#This Row],[Nachname]]</f>
        <v>Peter Blumenrath</v>
      </c>
      <c r="D151" s="52" t="s">
        <v>722</v>
      </c>
      <c r="E151" s="52" t="s">
        <v>382</v>
      </c>
      <c r="F151" s="53"/>
      <c r="G151" s="52" t="s">
        <v>25</v>
      </c>
      <c r="H151" s="46" t="str">
        <f>IFERROR(VLOOKUP(Tabelle1[[#This Row],[Wahlkreisnummer]],Wahlkreise!$A$5:$C$132,3,FALSE),"")</f>
        <v>Wahlkreis: 44 Düsseldorf IV</v>
      </c>
      <c r="I151" s="52" t="s">
        <v>723</v>
      </c>
      <c r="J151" s="51">
        <v>44</v>
      </c>
      <c r="K151" s="52" t="s">
        <v>724</v>
      </c>
      <c r="L151" s="52">
        <v>1</v>
      </c>
      <c r="M151" s="56" t="str">
        <f>Tabelle1[[#This Row],[Spalte2]]</f>
        <v>Peter Blumenrath</v>
      </c>
    </row>
    <row r="152" spans="3:13" ht="15.75">
      <c r="C152" t="str">
        <f>Tabelle1[[#This Row],[Vorname]]&amp;" "&amp;Tabelle1[[#This Row],[Nachname]]</f>
        <v>Thomas-Josef Welter</v>
      </c>
      <c r="D152" s="52" t="s">
        <v>725</v>
      </c>
      <c r="E152" s="52" t="s">
        <v>252</v>
      </c>
      <c r="F152" s="53"/>
      <c r="G152" s="52" t="s">
        <v>25</v>
      </c>
      <c r="H152" s="46" t="str">
        <f>IFERROR(VLOOKUP(Tabelle1[[#This Row],[Wahlkreisnummer]],Wahlkreise!$A$5:$C$132,3,FALSE),"")</f>
        <v>Wahlkreis: 16 Köln IV</v>
      </c>
      <c r="I152" s="52" t="s">
        <v>726</v>
      </c>
      <c r="J152" s="51">
        <v>16</v>
      </c>
      <c r="K152" s="52" t="s">
        <v>727</v>
      </c>
      <c r="L152" s="52">
        <v>1</v>
      </c>
      <c r="M152" s="56" t="str">
        <f>Tabelle1[[#This Row],[Spalte2]]</f>
        <v>Thomas-Josef Welter</v>
      </c>
    </row>
    <row r="153" spans="3:13" ht="15.75">
      <c r="C153" t="str">
        <f>Tabelle1[[#This Row],[Vorname]]&amp;" "&amp;Tabelle1[[#This Row],[Nachname]]</f>
        <v>Monika Alexandra Czyz</v>
      </c>
      <c r="D153" s="52" t="s">
        <v>728</v>
      </c>
      <c r="E153" s="52" t="s">
        <v>247</v>
      </c>
      <c r="F153" s="53"/>
      <c r="G153" s="52" t="s">
        <v>25</v>
      </c>
      <c r="H153" s="46" t="str">
        <f>IFERROR(VLOOKUP(Tabelle1[[#This Row],[Wahlkreisnummer]],Wahlkreise!$A$5:$C$132,3,FALSE),"")</f>
        <v/>
      </c>
      <c r="I153" s="52" t="s">
        <v>729</v>
      </c>
      <c r="J153" s="51" t="s">
        <v>283</v>
      </c>
      <c r="K153" s="52" t="s">
        <v>730</v>
      </c>
      <c r="L153" s="52">
        <v>2</v>
      </c>
      <c r="M153" s="56" t="str">
        <f>Tabelle1[[#This Row],[Spalte2]]</f>
        <v>Monika Alexandra Czyz</v>
      </c>
    </row>
    <row r="154" spans="3:13" ht="15.75">
      <c r="C154" t="str">
        <f>Tabelle1[[#This Row],[Vorname]]&amp;" "&amp;Tabelle1[[#This Row],[Nachname]]</f>
        <v>Maurice Schirmer</v>
      </c>
      <c r="D154" s="52" t="s">
        <v>731</v>
      </c>
      <c r="E154" s="52" t="s">
        <v>247</v>
      </c>
      <c r="F154" s="53"/>
      <c r="G154" s="52" t="s">
        <v>25</v>
      </c>
      <c r="H154" s="46" t="str">
        <f>IFERROR(VLOOKUP(Tabelle1[[#This Row],[Wahlkreisnummer]],Wahlkreise!$A$5:$C$132,3,FALSE),"")</f>
        <v>Wahlkreis: 107 Bochum I</v>
      </c>
      <c r="I154" s="52" t="s">
        <v>732</v>
      </c>
      <c r="J154" s="51">
        <v>107</v>
      </c>
      <c r="K154" s="52" t="s">
        <v>733</v>
      </c>
      <c r="L154" s="52">
        <v>1</v>
      </c>
      <c r="M154" s="56" t="str">
        <f>Tabelle1[[#This Row],[Spalte2]]</f>
        <v>Maurice Schirmer</v>
      </c>
    </row>
    <row r="155" spans="3:13" ht="15.75">
      <c r="C155" t="str">
        <f>Tabelle1[[#This Row],[Vorname]]&amp;" "&amp;Tabelle1[[#This Row],[Nachname]]</f>
        <v>Andreas Flur</v>
      </c>
      <c r="D155" s="52" t="s">
        <v>734</v>
      </c>
      <c r="E155" s="52" t="s">
        <v>623</v>
      </c>
      <c r="F155" s="53"/>
      <c r="G155" s="52" t="s">
        <v>25</v>
      </c>
      <c r="H155" s="46" t="str">
        <f>IFERROR(VLOOKUP(Tabelle1[[#This Row],[Wahlkreisnummer]],Wahlkreise!$A$5:$C$132,3,FALSE),"")</f>
        <v>Wahlkreis: 111 Dortmund I</v>
      </c>
      <c r="I155" s="52" t="s">
        <v>735</v>
      </c>
      <c r="J155" s="51">
        <v>111</v>
      </c>
      <c r="K155" s="52" t="s">
        <v>246</v>
      </c>
      <c r="L155" s="52">
        <v>1</v>
      </c>
      <c r="M155" s="56" t="str">
        <f>Tabelle1[[#This Row],[Spalte2]]</f>
        <v>Andreas Flur</v>
      </c>
    </row>
    <row r="156" spans="3:13" ht="15.75">
      <c r="C156" t="str">
        <f>Tabelle1[[#This Row],[Vorname]]&amp;" "&amp;Tabelle1[[#This Row],[Nachname]]</f>
        <v>Anna Maria Stelten</v>
      </c>
      <c r="D156" s="52" t="s">
        <v>736</v>
      </c>
      <c r="E156" s="52" t="s">
        <v>737</v>
      </c>
      <c r="F156" s="53"/>
      <c r="G156" s="52" t="s">
        <v>25</v>
      </c>
      <c r="H156" s="46" t="str">
        <f>IFERROR(VLOOKUP(Tabelle1[[#This Row],[Wahlkreisnummer]],Wahlkreise!$A$5:$C$132,3,FALSE),"")</f>
        <v/>
      </c>
      <c r="I156" s="52" t="s">
        <v>738</v>
      </c>
      <c r="J156" s="51" t="s">
        <v>283</v>
      </c>
      <c r="K156" s="52" t="s">
        <v>739</v>
      </c>
      <c r="L156" s="52">
        <v>2</v>
      </c>
      <c r="M156" s="56" t="str">
        <f>Tabelle1[[#This Row],[Spalte2]]</f>
        <v>Anna Maria Stelten</v>
      </c>
    </row>
    <row r="157" spans="3:13" ht="15.75">
      <c r="C157" t="str">
        <f>Tabelle1[[#This Row],[Vorname]]&amp;" "&amp;Tabelle1[[#This Row],[Nachname]]</f>
        <v>Stefan Dase</v>
      </c>
      <c r="D157" s="52" t="s">
        <v>498</v>
      </c>
      <c r="E157" s="52" t="s">
        <v>290</v>
      </c>
      <c r="F157" s="53"/>
      <c r="G157" s="52" t="s">
        <v>25</v>
      </c>
      <c r="H157" s="46" t="str">
        <f>IFERROR(VLOOKUP(Tabelle1[[#This Row],[Wahlkreisnummer]],Wahlkreise!$A$5:$C$132,3,FALSE),"")</f>
        <v>Wahlkreis: 62 Duisburg II</v>
      </c>
      <c r="I157" s="52" t="s">
        <v>740</v>
      </c>
      <c r="J157" s="51">
        <v>62</v>
      </c>
      <c r="K157" s="52" t="s">
        <v>598</v>
      </c>
      <c r="L157" s="52">
        <v>1</v>
      </c>
      <c r="M157" s="56" t="str">
        <f>Tabelle1[[#This Row],[Spalte2]]</f>
        <v>Stefan Dase</v>
      </c>
    </row>
    <row r="158" spans="3:13" ht="15.75">
      <c r="C158" t="str">
        <f>Tabelle1[[#This Row],[Vorname]]&amp;" "&amp;Tabelle1[[#This Row],[Nachname]]</f>
        <v>Jonathan Grunwald</v>
      </c>
      <c r="D158" s="52" t="s">
        <v>741</v>
      </c>
      <c r="E158" s="52" t="s">
        <v>681</v>
      </c>
      <c r="F158" s="53"/>
      <c r="G158" s="52" t="s">
        <v>25</v>
      </c>
      <c r="H158" s="46" t="str">
        <f>IFERROR(VLOOKUP(Tabelle1[[#This Row],[Wahlkreisnummer]],Wahlkreise!$A$5:$C$132,3,FALSE),"")</f>
        <v>Wahlkreis: 26 Rhein-Sieg-Kreis II</v>
      </c>
      <c r="I158" s="52" t="s">
        <v>742</v>
      </c>
      <c r="J158" s="51">
        <v>26</v>
      </c>
      <c r="K158" s="52" t="s">
        <v>743</v>
      </c>
      <c r="L158" s="52">
        <v>1</v>
      </c>
      <c r="M158" s="56" t="str">
        <f>Tabelle1[[#This Row],[Spalte2]]</f>
        <v>Jonathan Grunwald</v>
      </c>
    </row>
    <row r="159" spans="3:13" ht="15.75">
      <c r="C159" t="str">
        <f>Tabelle1[[#This Row],[Vorname]]&amp;" "&amp;Tabelle1[[#This Row],[Nachname]]</f>
        <v>Deborah Amazu</v>
      </c>
      <c r="D159" s="52" t="s">
        <v>744</v>
      </c>
      <c r="E159" s="52" t="s">
        <v>745</v>
      </c>
      <c r="F159" s="53"/>
      <c r="G159" s="52" t="s">
        <v>25</v>
      </c>
      <c r="H159" s="46" t="str">
        <f>IFERROR(VLOOKUP(Tabelle1[[#This Row],[Wahlkreisnummer]],Wahlkreise!$A$5:$C$132,3,FALSE),"")</f>
        <v/>
      </c>
      <c r="I159" s="52" t="s">
        <v>746</v>
      </c>
      <c r="J159" s="51" t="s">
        <v>283</v>
      </c>
      <c r="K159" s="52" t="s">
        <v>747</v>
      </c>
      <c r="L159" s="52">
        <v>2</v>
      </c>
      <c r="M159" s="56" t="str">
        <f>Tabelle1[[#This Row],[Spalte2]]</f>
        <v>Deborah Amazu</v>
      </c>
    </row>
    <row r="160" spans="3:13" ht="15.75">
      <c r="C160" t="str">
        <f>Tabelle1[[#This Row],[Vorname]]&amp;" "&amp;Tabelle1[[#This Row],[Nachname]]</f>
        <v>Dominik Kaven</v>
      </c>
      <c r="D160" s="52" t="s">
        <v>748</v>
      </c>
      <c r="E160" s="52" t="s">
        <v>252</v>
      </c>
      <c r="F160" s="53"/>
      <c r="G160" s="52" t="s">
        <v>25</v>
      </c>
      <c r="H160" s="46" t="str">
        <f>IFERROR(VLOOKUP(Tabelle1[[#This Row],[Wahlkreisnummer]],Wahlkreise!$A$5:$C$132,3,FALSE),"")</f>
        <v>Wahlkreis: 19 Köln VII</v>
      </c>
      <c r="I160" s="52" t="s">
        <v>749</v>
      </c>
      <c r="J160" s="51">
        <v>19</v>
      </c>
      <c r="K160" s="52" t="s">
        <v>750</v>
      </c>
      <c r="L160" s="52">
        <v>1</v>
      </c>
      <c r="M160" s="56" t="str">
        <f>Tabelle1[[#This Row],[Spalte2]]</f>
        <v>Dominik Kaven</v>
      </c>
    </row>
    <row r="161" spans="3:13" ht="15.75">
      <c r="C161" t="str">
        <f>Tabelle1[[#This Row],[Vorname]]&amp;" "&amp;Tabelle1[[#This Row],[Nachname]]</f>
        <v>Hans-Jörg Herhausen</v>
      </c>
      <c r="D161" s="52" t="s">
        <v>332</v>
      </c>
      <c r="E161" s="52" t="s">
        <v>264</v>
      </c>
      <c r="F161" s="53"/>
      <c r="G161" s="52" t="s">
        <v>25</v>
      </c>
      <c r="H161" s="46" t="str">
        <f>IFERROR(VLOOKUP(Tabelle1[[#This Row],[Wahlkreisnummer]],Wahlkreise!$A$5:$C$132,3,FALSE),"")</f>
        <v>Wahlkreis: 33 Wuppertal II</v>
      </c>
      <c r="I161" s="52" t="s">
        <v>751</v>
      </c>
      <c r="J161" s="51">
        <v>33</v>
      </c>
      <c r="K161" s="52" t="s">
        <v>752</v>
      </c>
      <c r="L161" s="52">
        <v>1</v>
      </c>
      <c r="M161" s="56" t="str">
        <f>Tabelle1[[#This Row],[Spalte2]]</f>
        <v>Hans-Jörg Herhausen</v>
      </c>
    </row>
    <row r="162" spans="3:13" ht="15.75">
      <c r="C162" t="str">
        <f>Tabelle1[[#This Row],[Vorname]]&amp;" "&amp;Tabelle1[[#This Row],[Nachname]]</f>
        <v>Isabell Miriam Johann</v>
      </c>
      <c r="D162" s="52" t="s">
        <v>362</v>
      </c>
      <c r="E162" s="52" t="s">
        <v>753</v>
      </c>
      <c r="F162" s="53"/>
      <c r="G162" s="52" t="s">
        <v>25</v>
      </c>
      <c r="H162" s="46" t="str">
        <f>IFERROR(VLOOKUP(Tabelle1[[#This Row],[Wahlkreisnummer]],Wahlkreise!$A$5:$C$132,3,FALSE),"")</f>
        <v/>
      </c>
      <c r="I162" s="52" t="s">
        <v>754</v>
      </c>
      <c r="J162" s="51" t="s">
        <v>283</v>
      </c>
      <c r="K162" s="52" t="s">
        <v>755</v>
      </c>
      <c r="L162" s="52">
        <v>2</v>
      </c>
      <c r="M162" s="56" t="str">
        <f>Tabelle1[[#This Row],[Spalte2]]</f>
        <v>Isabell Miriam Johann</v>
      </c>
    </row>
    <row r="163" spans="3:13" ht="15.75">
      <c r="C163" t="str">
        <f>Tabelle1[[#This Row],[Vorname]]&amp;" "&amp;Tabelle1[[#This Row],[Nachname]]</f>
        <v>Manfred Langenkamp</v>
      </c>
      <c r="D163" s="52" t="s">
        <v>756</v>
      </c>
      <c r="E163" s="52" t="s">
        <v>757</v>
      </c>
      <c r="F163" s="53"/>
      <c r="G163" s="52" t="s">
        <v>25</v>
      </c>
      <c r="H163" s="46" t="str">
        <f>IFERROR(VLOOKUP(Tabelle1[[#This Row],[Wahlkreisnummer]],Wahlkreise!$A$5:$C$132,3,FALSE),"")</f>
        <v>Wahlkreis: 70 Recklinghausen II</v>
      </c>
      <c r="I163" s="52" t="s">
        <v>758</v>
      </c>
      <c r="J163" s="51">
        <v>70</v>
      </c>
      <c r="K163" s="52" t="s">
        <v>759</v>
      </c>
      <c r="L163" s="52">
        <v>1</v>
      </c>
      <c r="M163" s="56" t="str">
        <f>Tabelle1[[#This Row],[Spalte2]]</f>
        <v>Manfred Langenkamp</v>
      </c>
    </row>
    <row r="164" spans="3:13" ht="15.75">
      <c r="C164" t="str">
        <f>Tabelle1[[#This Row],[Vorname]]&amp;" "&amp;Tabelle1[[#This Row],[Nachname]]</f>
        <v>Sebastian Wladarz</v>
      </c>
      <c r="D164" s="52" t="s">
        <v>760</v>
      </c>
      <c r="E164" s="52" t="s">
        <v>761</v>
      </c>
      <c r="F164" s="53"/>
      <c r="G164" s="52" t="s">
        <v>25</v>
      </c>
      <c r="H164" s="46" t="str">
        <f>IFERROR(VLOOKUP(Tabelle1[[#This Row],[Wahlkreisnummer]],Wahlkreise!$A$5:$C$132,3,FALSE),"")</f>
        <v/>
      </c>
      <c r="I164" s="52" t="s">
        <v>762</v>
      </c>
      <c r="J164" s="51" t="s">
        <v>283</v>
      </c>
      <c r="K164" s="52" t="s">
        <v>547</v>
      </c>
      <c r="L164" s="52">
        <v>1</v>
      </c>
      <c r="M164" s="56" t="str">
        <f>Tabelle1[[#This Row],[Spalte2]]</f>
        <v>Sebastian Wladarz</v>
      </c>
    </row>
    <row r="165" spans="3:13" ht="15.75">
      <c r="C165" t="str">
        <f>Tabelle1[[#This Row],[Vorname]]&amp;" "&amp;Tabelle1[[#This Row],[Nachname]]</f>
        <v>Leyla Aslan</v>
      </c>
      <c r="D165" s="52" t="s">
        <v>763</v>
      </c>
      <c r="E165" s="52" t="s">
        <v>764</v>
      </c>
      <c r="F165" s="53"/>
      <c r="G165" s="52" t="s">
        <v>25</v>
      </c>
      <c r="H165" s="46" t="str">
        <f>IFERROR(VLOOKUP(Tabelle1[[#This Row],[Wahlkreisnummer]],Wahlkreise!$A$5:$C$132,3,FALSE),"")</f>
        <v/>
      </c>
      <c r="I165" s="52" t="s">
        <v>765</v>
      </c>
      <c r="J165" s="51" t="s">
        <v>283</v>
      </c>
      <c r="K165" s="52" t="s">
        <v>766</v>
      </c>
      <c r="L165" s="52">
        <v>2</v>
      </c>
      <c r="M165" s="56" t="str">
        <f>Tabelle1[[#This Row],[Spalte2]]</f>
        <v>Leyla Aslan</v>
      </c>
    </row>
    <row r="166" spans="3:13" ht="15.75">
      <c r="C166" t="str">
        <f>Tabelle1[[#This Row],[Vorname]]&amp;" "&amp;Tabelle1[[#This Row],[Nachname]]</f>
        <v>Stephan Krüger</v>
      </c>
      <c r="D166" s="52" t="s">
        <v>767</v>
      </c>
      <c r="E166" s="52" t="s">
        <v>252</v>
      </c>
      <c r="F166" s="53"/>
      <c r="G166" s="52" t="s">
        <v>25</v>
      </c>
      <c r="H166" s="46" t="str">
        <f>IFERROR(VLOOKUP(Tabelle1[[#This Row],[Wahlkreisnummer]],Wahlkreise!$A$5:$C$132,3,FALSE),"")</f>
        <v/>
      </c>
      <c r="I166" s="52" t="s">
        <v>768</v>
      </c>
      <c r="J166" s="51" t="s">
        <v>283</v>
      </c>
      <c r="K166" s="52" t="s">
        <v>708</v>
      </c>
      <c r="L166" s="52">
        <v>1</v>
      </c>
      <c r="M166" s="56" t="str">
        <f>Tabelle1[[#This Row],[Spalte2]]</f>
        <v>Stephan Krüger</v>
      </c>
    </row>
    <row r="167" spans="3:13" ht="15.75">
      <c r="C167" t="str">
        <f>Tabelle1[[#This Row],[Vorname]]&amp;" "&amp;Tabelle1[[#This Row],[Nachname]]</f>
        <v>Helga Gisela Schuhmann-Weßollek</v>
      </c>
      <c r="D167" s="52" t="s">
        <v>769</v>
      </c>
      <c r="E167" s="52" t="s">
        <v>502</v>
      </c>
      <c r="F167" s="53"/>
      <c r="G167" s="52" t="s">
        <v>25</v>
      </c>
      <c r="H167" s="46" t="str">
        <f>IFERROR(VLOOKUP(Tabelle1[[#This Row],[Wahlkreisnummer]],Wahlkreise!$A$5:$C$132,3,FALSE),"")</f>
        <v/>
      </c>
      <c r="I167" s="52" t="s">
        <v>770</v>
      </c>
      <c r="J167" s="51" t="s">
        <v>283</v>
      </c>
      <c r="K167" s="52" t="s">
        <v>771</v>
      </c>
      <c r="L167" s="52">
        <v>2</v>
      </c>
      <c r="M167" s="56" t="str">
        <f>Tabelle1[[#This Row],[Spalte2]]</f>
        <v>Helga Gisela Schuhmann-Weßollek</v>
      </c>
    </row>
    <row r="168" spans="3:13" ht="15.75">
      <c r="C168" t="str">
        <f>Tabelle1[[#This Row],[Vorname]]&amp;" "&amp;Tabelle1[[#This Row],[Nachname]]</f>
        <v>Kathrin Amelung</v>
      </c>
      <c r="D168" s="52" t="s">
        <v>772</v>
      </c>
      <c r="E168" s="52" t="s">
        <v>773</v>
      </c>
      <c r="F168" s="53"/>
      <c r="G168" s="52" t="s">
        <v>25</v>
      </c>
      <c r="H168" s="46" t="str">
        <f>IFERROR(VLOOKUP(Tabelle1[[#This Row],[Wahlkreisnummer]],Wahlkreise!$A$5:$C$132,3,FALSE),"")</f>
        <v/>
      </c>
      <c r="I168" s="52" t="s">
        <v>774</v>
      </c>
      <c r="J168" s="51" t="s">
        <v>283</v>
      </c>
      <c r="K168" s="52" t="s">
        <v>775</v>
      </c>
      <c r="L168" s="52">
        <v>2</v>
      </c>
      <c r="M168" s="56" t="str">
        <f>Tabelle1[[#This Row],[Spalte2]]</f>
        <v>Kathrin Amelung</v>
      </c>
    </row>
    <row r="169" spans="3:13" ht="15.75">
      <c r="C169" t="str">
        <f>Tabelle1[[#This Row],[Vorname]]&amp;" "&amp;Tabelle1[[#This Row],[Nachname]]</f>
        <v>Veronika Katharina Rilke-Haerst</v>
      </c>
      <c r="D169" s="52" t="s">
        <v>583</v>
      </c>
      <c r="E169" s="52" t="s">
        <v>776</v>
      </c>
      <c r="F169" s="53"/>
      <c r="G169" s="52" t="s">
        <v>25</v>
      </c>
      <c r="H169" s="46" t="str">
        <f>IFERROR(VLOOKUP(Tabelle1[[#This Row],[Wahlkreisnummer]],Wahlkreise!$A$5:$C$132,3,FALSE),"")</f>
        <v/>
      </c>
      <c r="I169" s="52" t="s">
        <v>777</v>
      </c>
      <c r="J169" s="51" t="s">
        <v>283</v>
      </c>
      <c r="K169" s="52" t="s">
        <v>778</v>
      </c>
      <c r="L169" s="52">
        <v>2</v>
      </c>
      <c r="M169" s="56" t="str">
        <f>Tabelle1[[#This Row],[Spalte2]]</f>
        <v>Veronika Katharina Rilke-Haerst</v>
      </c>
    </row>
    <row r="170" spans="3:13" ht="15.75">
      <c r="C170" t="str">
        <f>Tabelle1[[#This Row],[Titel]]&amp;" "&amp;Tabelle1[[#This Row],[Vorname]]&amp;" "&amp;Tabelle1[[#This Row],[Nachname]]</f>
        <v>Dr. Barbara Aßmann</v>
      </c>
      <c r="D170" s="52" t="s">
        <v>779</v>
      </c>
      <c r="E170" s="52" t="s">
        <v>780</v>
      </c>
      <c r="F170" s="52" t="s">
        <v>241</v>
      </c>
      <c r="G170" s="52" t="s">
        <v>25</v>
      </c>
      <c r="H170" s="46" t="str">
        <f>IFERROR(VLOOKUP(Tabelle1[[#This Row],[Wahlkreisnummer]],Wahlkreise!$A$5:$C$132,3,FALSE),"")</f>
        <v/>
      </c>
      <c r="I170" s="52" t="s">
        <v>781</v>
      </c>
      <c r="J170" s="51" t="s">
        <v>283</v>
      </c>
      <c r="K170" s="52" t="s">
        <v>782</v>
      </c>
      <c r="L170" s="52">
        <v>2</v>
      </c>
      <c r="M170" s="56" t="str">
        <f>Tabelle1[[#This Row],[Spalte2]]</f>
        <v>Dr. Barbara Aßmann</v>
      </c>
    </row>
    <row r="171" spans="3:13" ht="15.75">
      <c r="C171" t="str">
        <f>Tabelle1[[#This Row],[Vorname]]&amp;" "&amp;Tabelle1[[#This Row],[Nachname]]</f>
        <v>Leonard Niesik</v>
      </c>
      <c r="D171" s="52" t="s">
        <v>783</v>
      </c>
      <c r="E171" s="52" t="s">
        <v>490</v>
      </c>
      <c r="F171" s="53"/>
      <c r="G171" s="52" t="s">
        <v>183</v>
      </c>
      <c r="H171" s="46" t="str">
        <f>IFERROR(VLOOKUP(Tabelle1[[#This Row],[Wahlkreisnummer]],Wahlkreise!$A$5:$C$132,3,FALSE),"")</f>
        <v/>
      </c>
      <c r="I171" s="52" t="s">
        <v>784</v>
      </c>
      <c r="J171" s="51" t="s">
        <v>283</v>
      </c>
      <c r="K171" s="52" t="s">
        <v>785</v>
      </c>
      <c r="L171" s="52">
        <v>1</v>
      </c>
      <c r="M171" s="56" t="str">
        <f>Tabelle1[[#This Row],[Spalte2]]</f>
        <v>Leonard Niesik</v>
      </c>
    </row>
    <row r="172" spans="3:13" ht="15.75">
      <c r="C172" t="str">
        <f>Tabelle1[[#This Row],[Vorname]]&amp;" "&amp;Tabelle1[[#This Row],[Nachname]]</f>
        <v>Lasse Schäfer</v>
      </c>
      <c r="D172" s="52" t="s">
        <v>786</v>
      </c>
      <c r="E172" s="52" t="s">
        <v>252</v>
      </c>
      <c r="F172" s="53"/>
      <c r="G172" s="52" t="s">
        <v>183</v>
      </c>
      <c r="H172" s="46" t="str">
        <f>IFERROR(VLOOKUP(Tabelle1[[#This Row],[Wahlkreisnummer]],Wahlkreise!$A$5:$C$132,3,FALSE),"")</f>
        <v/>
      </c>
      <c r="I172" s="52" t="s">
        <v>787</v>
      </c>
      <c r="J172" s="51" t="s">
        <v>283</v>
      </c>
      <c r="K172" s="52" t="s">
        <v>788</v>
      </c>
      <c r="L172" s="52">
        <v>1</v>
      </c>
      <c r="M172" s="56" t="str">
        <f>Tabelle1[[#This Row],[Spalte2]]</f>
        <v>Lasse Schäfer</v>
      </c>
    </row>
    <row r="173" spans="3:13" ht="15.75">
      <c r="C173" t="str">
        <f>Tabelle1[[#This Row],[Vorname]]&amp;" "&amp;Tabelle1[[#This Row],[Nachname]]</f>
        <v>Falko Bartsch</v>
      </c>
      <c r="D173" s="52" t="s">
        <v>789</v>
      </c>
      <c r="E173" s="52" t="s">
        <v>410</v>
      </c>
      <c r="F173" s="53"/>
      <c r="G173" s="52" t="s">
        <v>183</v>
      </c>
      <c r="H173" s="46" t="str">
        <f>IFERROR(VLOOKUP(Tabelle1[[#This Row],[Wahlkreisnummer]],Wahlkreise!$A$5:$C$132,3,FALSE),"")</f>
        <v/>
      </c>
      <c r="I173" s="52" t="s">
        <v>790</v>
      </c>
      <c r="J173" s="51" t="s">
        <v>283</v>
      </c>
      <c r="K173" s="52" t="s">
        <v>791</v>
      </c>
      <c r="L173" s="52">
        <v>1</v>
      </c>
      <c r="M173" s="56" t="str">
        <f>Tabelle1[[#This Row],[Spalte2]]</f>
        <v>Falko Bartsch</v>
      </c>
    </row>
    <row r="174" spans="3:13" ht="15.75">
      <c r="C174" t="str">
        <f>Tabelle1[[#This Row],[Vorname]]&amp;" "&amp;Tabelle1[[#This Row],[Nachname]]</f>
        <v>Ralf Siedek</v>
      </c>
      <c r="D174" s="52" t="s">
        <v>792</v>
      </c>
      <c r="E174" s="52" t="s">
        <v>490</v>
      </c>
      <c r="F174" s="53"/>
      <c r="G174" s="52" t="s">
        <v>183</v>
      </c>
      <c r="H174" s="46" t="str">
        <f>IFERROR(VLOOKUP(Tabelle1[[#This Row],[Wahlkreisnummer]],Wahlkreise!$A$5:$C$132,3,FALSE),"")</f>
        <v/>
      </c>
      <c r="I174" s="52" t="s">
        <v>793</v>
      </c>
      <c r="J174" s="51" t="s">
        <v>283</v>
      </c>
      <c r="K174" s="52" t="s">
        <v>453</v>
      </c>
      <c r="L174" s="52">
        <v>1</v>
      </c>
      <c r="M174" s="56" t="str">
        <f>Tabelle1[[#This Row],[Spalte2]]</f>
        <v>Ralf Siedek</v>
      </c>
    </row>
    <row r="175" spans="3:13" ht="15.75">
      <c r="C175" t="str">
        <f>Tabelle1[[#This Row],[Vorname]]&amp;" "&amp;Tabelle1[[#This Row],[Nachname]]</f>
        <v>Mechthild Zimmermann</v>
      </c>
      <c r="D175" s="52" t="s">
        <v>317</v>
      </c>
      <c r="E175" s="52" t="s">
        <v>425</v>
      </c>
      <c r="F175" s="53"/>
      <c r="G175" s="52" t="s">
        <v>183</v>
      </c>
      <c r="H175" s="46" t="str">
        <f>IFERROR(VLOOKUP(Tabelle1[[#This Row],[Wahlkreisnummer]],Wahlkreise!$A$5:$C$132,3,FALSE),"")</f>
        <v/>
      </c>
      <c r="I175" s="52" t="s">
        <v>794</v>
      </c>
      <c r="J175" s="51" t="s">
        <v>283</v>
      </c>
      <c r="K175" s="52" t="s">
        <v>535</v>
      </c>
      <c r="L175" s="52">
        <v>2</v>
      </c>
      <c r="M175" s="56" t="str">
        <f>Tabelle1[[#This Row],[Spalte2]]</f>
        <v>Mechthild Zimmermann</v>
      </c>
    </row>
    <row r="176" spans="3:13" ht="15.75">
      <c r="C176" t="str">
        <f>Tabelle1[[#This Row],[Vorname]]&amp;" "&amp;Tabelle1[[#This Row],[Nachname]]</f>
        <v>Marc Zimmermann</v>
      </c>
      <c r="D176" s="52" t="s">
        <v>795</v>
      </c>
      <c r="E176" s="52" t="s">
        <v>425</v>
      </c>
      <c r="F176" s="53"/>
      <c r="G176" s="52" t="s">
        <v>183</v>
      </c>
      <c r="H176" s="46" t="str">
        <f>IFERROR(VLOOKUP(Tabelle1[[#This Row],[Wahlkreisnummer]],Wahlkreise!$A$5:$C$132,3,FALSE),"")</f>
        <v/>
      </c>
      <c r="I176" s="52" t="s">
        <v>794</v>
      </c>
      <c r="J176" s="51" t="s">
        <v>283</v>
      </c>
      <c r="K176" s="52" t="s">
        <v>579</v>
      </c>
      <c r="L176" s="52">
        <v>1</v>
      </c>
      <c r="M176" s="56" t="str">
        <f>Tabelle1[[#This Row],[Spalte2]]</f>
        <v>Marc Zimmermann</v>
      </c>
    </row>
    <row r="177" spans="3:13" ht="15.75">
      <c r="C177" t="str">
        <f>Tabelle1[[#This Row],[Vorname]]&amp;" "&amp;Tabelle1[[#This Row],[Nachname]]</f>
        <v>Katharina Trykowski</v>
      </c>
      <c r="D177" s="52" t="s">
        <v>796</v>
      </c>
      <c r="E177" s="52" t="s">
        <v>247</v>
      </c>
      <c r="F177" s="53"/>
      <c r="G177" s="52" t="s">
        <v>183</v>
      </c>
      <c r="H177" s="46" t="str">
        <f>IFERROR(VLOOKUP(Tabelle1[[#This Row],[Wahlkreisnummer]],Wahlkreise!$A$5:$C$132,3,FALSE),"")</f>
        <v/>
      </c>
      <c r="I177" s="52" t="s">
        <v>797</v>
      </c>
      <c r="J177" s="51" t="s">
        <v>283</v>
      </c>
      <c r="K177" s="52" t="s">
        <v>480</v>
      </c>
      <c r="L177" s="52">
        <v>2</v>
      </c>
      <c r="M177" s="56" t="str">
        <f>Tabelle1[[#This Row],[Spalte2]]</f>
        <v>Katharina Trykowski</v>
      </c>
    </row>
    <row r="178" spans="3:13" ht="15.75">
      <c r="C178" t="str">
        <f>Tabelle1[[#This Row],[Vorname]]&amp;" "&amp;Tabelle1[[#This Row],[Nachname]]</f>
        <v>Axel Kopp</v>
      </c>
      <c r="D178" s="52" t="s">
        <v>798</v>
      </c>
      <c r="E178" s="52" t="s">
        <v>252</v>
      </c>
      <c r="F178" s="53"/>
      <c r="G178" s="52" t="s">
        <v>183</v>
      </c>
      <c r="H178" s="46" t="str">
        <f>IFERROR(VLOOKUP(Tabelle1[[#This Row],[Wahlkreisnummer]],Wahlkreise!$A$5:$C$132,3,FALSE),"")</f>
        <v/>
      </c>
      <c r="I178" s="52" t="s">
        <v>799</v>
      </c>
      <c r="J178" s="51" t="s">
        <v>283</v>
      </c>
      <c r="K178" s="52" t="s">
        <v>800</v>
      </c>
      <c r="L178" s="52">
        <v>1</v>
      </c>
      <c r="M178" s="56" t="str">
        <f>Tabelle1[[#This Row],[Spalte2]]</f>
        <v>Axel Kopp</v>
      </c>
    </row>
    <row r="179" spans="3:13" ht="15.75">
      <c r="C179" t="str">
        <f>Tabelle1[[#This Row],[Vorname]]&amp;" "&amp;Tabelle1[[#This Row],[Nachname]]</f>
        <v>Nikola Jancic</v>
      </c>
      <c r="D179" s="52" t="s">
        <v>801</v>
      </c>
      <c r="E179" s="52" t="s">
        <v>260</v>
      </c>
      <c r="F179" s="53"/>
      <c r="G179" s="52" t="s">
        <v>183</v>
      </c>
      <c r="H179" s="46" t="str">
        <f>IFERROR(VLOOKUP(Tabelle1[[#This Row],[Wahlkreisnummer]],Wahlkreise!$A$5:$C$132,3,FALSE),"")</f>
        <v/>
      </c>
      <c r="I179" s="52" t="s">
        <v>802</v>
      </c>
      <c r="J179" s="51" t="s">
        <v>283</v>
      </c>
      <c r="K179" s="52" t="s">
        <v>803</v>
      </c>
      <c r="L179" s="52">
        <v>1</v>
      </c>
      <c r="M179" s="56" t="str">
        <f>Tabelle1[[#This Row],[Spalte2]]</f>
        <v>Nikola Jancic</v>
      </c>
    </row>
    <row r="180" spans="3:13" ht="15.75">
      <c r="C180" t="str">
        <f>Tabelle1[[#This Row],[Vorname]]&amp;" "&amp;Tabelle1[[#This Row],[Nachname]]</f>
        <v>Jörg Wilmer</v>
      </c>
      <c r="D180" s="52" t="s">
        <v>804</v>
      </c>
      <c r="E180" s="52" t="s">
        <v>410</v>
      </c>
      <c r="F180" s="53"/>
      <c r="G180" s="52" t="s">
        <v>183</v>
      </c>
      <c r="H180" s="46" t="str">
        <f>IFERROR(VLOOKUP(Tabelle1[[#This Row],[Wahlkreisnummer]],Wahlkreise!$A$5:$C$132,3,FALSE),"")</f>
        <v/>
      </c>
      <c r="I180" s="52" t="s">
        <v>805</v>
      </c>
      <c r="J180" s="51" t="s">
        <v>283</v>
      </c>
      <c r="K180" s="52" t="s">
        <v>531</v>
      </c>
      <c r="L180" s="52">
        <v>1</v>
      </c>
      <c r="M180" s="56" t="str">
        <f>Tabelle1[[#This Row],[Spalte2]]</f>
        <v>Jörg Wilmer</v>
      </c>
    </row>
    <row r="181" spans="3:13" ht="15.75">
      <c r="C181" t="str">
        <f>Tabelle1[[#This Row],[Vorname]]&amp;" "&amp;Tabelle1[[#This Row],[Nachname]]</f>
        <v>Melina Juppe</v>
      </c>
      <c r="D181" s="52" t="s">
        <v>806</v>
      </c>
      <c r="E181" s="52" t="s">
        <v>407</v>
      </c>
      <c r="F181" s="53"/>
      <c r="G181" s="52" t="s">
        <v>183</v>
      </c>
      <c r="H181" s="46" t="str">
        <f>IFERROR(VLOOKUP(Tabelle1[[#This Row],[Wahlkreisnummer]],Wahlkreise!$A$5:$C$132,3,FALSE),"")</f>
        <v/>
      </c>
      <c r="I181" s="52" t="s">
        <v>807</v>
      </c>
      <c r="J181" s="51" t="s">
        <v>283</v>
      </c>
      <c r="K181" s="52" t="s">
        <v>808</v>
      </c>
      <c r="L181" s="52">
        <v>2</v>
      </c>
      <c r="M181" s="56" t="str">
        <f>Tabelle1[[#This Row],[Spalte2]]</f>
        <v>Melina Juppe</v>
      </c>
    </row>
    <row r="182" spans="3:13" ht="15.75">
      <c r="C182" t="str">
        <f>Tabelle1[[#This Row],[Vorname]]&amp;" "&amp;Tabelle1[[#This Row],[Nachname]]</f>
        <v>Timo Hellbeck</v>
      </c>
      <c r="D182" s="52" t="s">
        <v>809</v>
      </c>
      <c r="E182" s="52" t="s">
        <v>333</v>
      </c>
      <c r="F182" s="53"/>
      <c r="G182" s="52" t="s">
        <v>183</v>
      </c>
      <c r="H182" s="46" t="str">
        <f>IFERROR(VLOOKUP(Tabelle1[[#This Row],[Wahlkreisnummer]],Wahlkreise!$A$5:$C$132,3,FALSE),"")</f>
        <v/>
      </c>
      <c r="I182" s="52" t="s">
        <v>810</v>
      </c>
      <c r="J182" s="51" t="s">
        <v>283</v>
      </c>
      <c r="K182" s="52" t="s">
        <v>811</v>
      </c>
      <c r="L182" s="52">
        <v>1</v>
      </c>
      <c r="M182" s="56" t="str">
        <f>Tabelle1[[#This Row],[Spalte2]]</f>
        <v>Timo Hellbeck</v>
      </c>
    </row>
    <row r="183" spans="3:13" ht="15.75">
      <c r="C183" t="str">
        <f>Tabelle1[[#This Row],[Titel]]&amp;" "&amp;Tabelle1[[#This Row],[Vorname]]&amp;" "&amp;Tabelle1[[#This Row],[Nachname]]</f>
        <v>Dr. Carolin Butterwegge</v>
      </c>
      <c r="D183" s="52" t="s">
        <v>812</v>
      </c>
      <c r="E183" s="52" t="s">
        <v>252</v>
      </c>
      <c r="F183" s="52" t="s">
        <v>241</v>
      </c>
      <c r="G183" s="52" t="s">
        <v>59</v>
      </c>
      <c r="H183" s="46" t="str">
        <f>IFERROR(VLOOKUP(Tabelle1[[#This Row],[Wahlkreisnummer]],Wahlkreise!$A$5:$C$132,3,FALSE),"")</f>
        <v>Wahlkreis: 14 Köln II</v>
      </c>
      <c r="I183" s="52" t="s">
        <v>813</v>
      </c>
      <c r="J183" s="51">
        <v>14</v>
      </c>
      <c r="K183" s="52" t="s">
        <v>814</v>
      </c>
      <c r="L183" s="52">
        <v>2</v>
      </c>
      <c r="M183" s="56" t="str">
        <f>Tabelle1[[#This Row],[Spalte2]]</f>
        <v>Dr. Carolin Butterwegge</v>
      </c>
    </row>
    <row r="184" spans="3:13" ht="15.75">
      <c r="C184" t="str">
        <f>Tabelle1[[#This Row],[Vorname]]&amp;" "&amp;Tabelle1[[#This Row],[Nachname]]</f>
        <v>Jules El-Khatib</v>
      </c>
      <c r="D184" s="52" t="s">
        <v>815</v>
      </c>
      <c r="E184" s="52" t="s">
        <v>425</v>
      </c>
      <c r="F184" s="53"/>
      <c r="G184" s="52" t="s">
        <v>59</v>
      </c>
      <c r="H184" s="46" t="str">
        <f>IFERROR(VLOOKUP(Tabelle1[[#This Row],[Wahlkreisnummer]],Wahlkreise!$A$5:$C$132,3,FALSE),"")</f>
        <v>Wahlkreis: 67 Essen III</v>
      </c>
      <c r="I184" s="52" t="s">
        <v>816</v>
      </c>
      <c r="J184" s="51">
        <v>67</v>
      </c>
      <c r="K184" s="52" t="s">
        <v>817</v>
      </c>
      <c r="L184" s="52">
        <v>1</v>
      </c>
      <c r="M184" s="56" t="str">
        <f>Tabelle1[[#This Row],[Spalte2]]</f>
        <v>Jules El-Khatib</v>
      </c>
    </row>
    <row r="185" spans="3:13" ht="15.75">
      <c r="C185" t="str">
        <f>Tabelle1[[#This Row],[Vorname]]&amp;" "&amp;Tabelle1[[#This Row],[Nachname]]</f>
        <v>Nina Eumann</v>
      </c>
      <c r="D185" s="52" t="s">
        <v>818</v>
      </c>
      <c r="E185" s="52" t="s">
        <v>333</v>
      </c>
      <c r="F185" s="53"/>
      <c r="G185" s="52" t="s">
        <v>59</v>
      </c>
      <c r="H185" s="46" t="str">
        <f>IFERROR(VLOOKUP(Tabelle1[[#This Row],[Wahlkreisnummer]],Wahlkreise!$A$5:$C$132,3,FALSE),"")</f>
        <v>Wahlkreis: 39 Mettmann III – Mülheim II</v>
      </c>
      <c r="I185" s="52" t="s">
        <v>819</v>
      </c>
      <c r="J185" s="51">
        <v>39</v>
      </c>
      <c r="K185" s="52" t="s">
        <v>820</v>
      </c>
      <c r="L185" s="52">
        <v>2</v>
      </c>
      <c r="M185" s="56" t="str">
        <f>Tabelle1[[#This Row],[Spalte2]]</f>
        <v>Nina Eumann</v>
      </c>
    </row>
    <row r="186" spans="3:13" ht="15.75">
      <c r="C186" t="str">
        <f>Tabelle1[[#This Row],[Vorname]]&amp;" "&amp;Tabelle1[[#This Row],[Nachname]]</f>
        <v>Hans Decruppe</v>
      </c>
      <c r="D186" s="52" t="s">
        <v>545</v>
      </c>
      <c r="E186" s="52" t="s">
        <v>821</v>
      </c>
      <c r="F186" s="53"/>
      <c r="G186" s="52" t="s">
        <v>59</v>
      </c>
      <c r="H186" s="46" t="str">
        <f>IFERROR(VLOOKUP(Tabelle1[[#This Row],[Wahlkreisnummer]],Wahlkreise!$A$5:$C$132,3,FALSE),"")</f>
        <v>Wahlkreis: 5 Rhein-Erft-Kreis I</v>
      </c>
      <c r="I186" s="52" t="s">
        <v>822</v>
      </c>
      <c r="J186" s="51">
        <v>5</v>
      </c>
      <c r="K186" s="52" t="s">
        <v>823</v>
      </c>
      <c r="L186" s="52">
        <v>1</v>
      </c>
      <c r="M186" s="56" t="str">
        <f>Tabelle1[[#This Row],[Spalte2]]</f>
        <v>Hans Decruppe</v>
      </c>
    </row>
    <row r="187" spans="3:13" ht="15.75">
      <c r="C187" t="str">
        <f>Tabelle1[[#This Row],[Vorname]]&amp;" "&amp;Tabelle1[[#This Row],[Nachname]]</f>
        <v>Nicolin Gabrysch</v>
      </c>
      <c r="D187" s="52" t="s">
        <v>824</v>
      </c>
      <c r="E187" s="52" t="s">
        <v>252</v>
      </c>
      <c r="F187" s="53"/>
      <c r="G187" s="52" t="s">
        <v>59</v>
      </c>
      <c r="H187" s="46" t="str">
        <f>IFERROR(VLOOKUP(Tabelle1[[#This Row],[Wahlkreisnummer]],Wahlkreise!$A$5:$C$132,3,FALSE),"")</f>
        <v/>
      </c>
      <c r="I187" s="52" t="s">
        <v>825</v>
      </c>
      <c r="J187" s="51" t="s">
        <v>283</v>
      </c>
      <c r="K187" s="52" t="s">
        <v>826</v>
      </c>
      <c r="L187" s="52">
        <v>2</v>
      </c>
      <c r="M187" s="56" t="str">
        <f>Tabelle1[[#This Row],[Spalte2]]</f>
        <v>Nicolin Gabrysch</v>
      </c>
    </row>
    <row r="188" spans="3:13" ht="15.75">
      <c r="C188" t="str">
        <f>Tabelle1[[#This Row],[Vorname]]&amp;" "&amp;Tabelle1[[#This Row],[Nachname]]</f>
        <v>Martin Koerbel-Landwehr</v>
      </c>
      <c r="D188" s="52" t="s">
        <v>827</v>
      </c>
      <c r="E188" s="52" t="s">
        <v>329</v>
      </c>
      <c r="F188" s="53"/>
      <c r="G188" s="52" t="s">
        <v>59</v>
      </c>
      <c r="H188" s="46" t="str">
        <f>IFERROR(VLOOKUP(Tabelle1[[#This Row],[Wahlkreisnummer]],Wahlkreise!$A$5:$C$132,3,FALSE),"")</f>
        <v>Wahlkreis: 43 Düsseldorf III</v>
      </c>
      <c r="I188" s="52" t="s">
        <v>828</v>
      </c>
      <c r="J188" s="51">
        <v>43</v>
      </c>
      <c r="K188" s="52" t="s">
        <v>243</v>
      </c>
      <c r="L188" s="52">
        <v>1</v>
      </c>
      <c r="M188" s="56" t="str">
        <f>Tabelle1[[#This Row],[Spalte2]]</f>
        <v>Martin Koerbel-Landwehr</v>
      </c>
    </row>
    <row r="189" spans="3:13" ht="15.75">
      <c r="C189" t="str">
        <f>Tabelle1[[#This Row],[Vorname]]&amp;" "&amp;Tabelle1[[#This Row],[Nachname]]</f>
        <v>Rebekka Kämpfe</v>
      </c>
      <c r="D189" s="52" t="s">
        <v>728</v>
      </c>
      <c r="E189" s="52" t="s">
        <v>829</v>
      </c>
      <c r="F189" s="53"/>
      <c r="G189" s="52" t="s">
        <v>59</v>
      </c>
      <c r="H189" s="46" t="str">
        <f>IFERROR(VLOOKUP(Tabelle1[[#This Row],[Wahlkreisnummer]],Wahlkreise!$A$5:$C$132,3,FALSE),"")</f>
        <v>Wahlkreis: 116 Unna II</v>
      </c>
      <c r="I189" s="52" t="s">
        <v>830</v>
      </c>
      <c r="J189" s="51">
        <v>116</v>
      </c>
      <c r="K189" s="52" t="s">
        <v>831</v>
      </c>
      <c r="L189" s="52">
        <v>2</v>
      </c>
      <c r="M189" s="56" t="str">
        <f>Tabelle1[[#This Row],[Spalte2]]</f>
        <v>Rebekka Kämpfe</v>
      </c>
    </row>
    <row r="190" spans="3:13" ht="15.75">
      <c r="C190" t="str">
        <f>Tabelle1[[#This Row],[Vorname]]&amp;" "&amp;Tabelle1[[#This Row],[Nachname]]</f>
        <v>Kalle Gerigk</v>
      </c>
      <c r="D190" s="52" t="s">
        <v>748</v>
      </c>
      <c r="E190" s="52" t="s">
        <v>252</v>
      </c>
      <c r="F190" s="53"/>
      <c r="G190" s="52" t="s">
        <v>59</v>
      </c>
      <c r="H190" s="46" t="str">
        <f>IFERROR(VLOOKUP(Tabelle1[[#This Row],[Wahlkreisnummer]],Wahlkreise!$A$5:$C$132,3,FALSE),"")</f>
        <v>Wahlkreis: 18 Köln VI</v>
      </c>
      <c r="I190" s="52" t="s">
        <v>832</v>
      </c>
      <c r="J190" s="51">
        <v>18</v>
      </c>
      <c r="K190" s="52" t="s">
        <v>833</v>
      </c>
      <c r="L190" s="52">
        <v>1</v>
      </c>
      <c r="M190" s="56" t="str">
        <f>Tabelle1[[#This Row],[Spalte2]]</f>
        <v>Kalle Gerigk</v>
      </c>
    </row>
    <row r="191" spans="3:13" ht="15.75">
      <c r="C191" t="str">
        <f>Tabelle1[[#This Row],[Vorname]]&amp;" "&amp;Tabelle1[[#This Row],[Nachname]]</f>
        <v>Cornelia Swillus-Knöchel</v>
      </c>
      <c r="D191" s="52" t="s">
        <v>834</v>
      </c>
      <c r="E191" s="52" t="s">
        <v>425</v>
      </c>
      <c r="F191" s="53"/>
      <c r="G191" s="52" t="s">
        <v>59</v>
      </c>
      <c r="H191" s="46" t="str">
        <f>IFERROR(VLOOKUP(Tabelle1[[#This Row],[Wahlkreisnummer]],Wahlkreise!$A$5:$C$132,3,FALSE),"")</f>
        <v>Wahlkreis: 68 Essen IV</v>
      </c>
      <c r="I191" s="52" t="s">
        <v>835</v>
      </c>
      <c r="J191" s="51">
        <v>68</v>
      </c>
      <c r="K191" s="52" t="s">
        <v>836</v>
      </c>
      <c r="L191" s="52">
        <v>2</v>
      </c>
      <c r="M191" s="56" t="str">
        <f>Tabelle1[[#This Row],[Spalte2]]</f>
        <v>Cornelia Swillus-Knöchel</v>
      </c>
    </row>
    <row r="192" spans="3:13" ht="15.75">
      <c r="C192" t="str">
        <f>Tabelle1[[#This Row],[Vorname]]&amp;" "&amp;Tabelle1[[#This Row],[Nachname]]</f>
        <v>Fotis Matentzoglou</v>
      </c>
      <c r="D192" s="52" t="s">
        <v>748</v>
      </c>
      <c r="E192" s="52" t="s">
        <v>837</v>
      </c>
      <c r="F192" s="53"/>
      <c r="G192" s="52" t="s">
        <v>59</v>
      </c>
      <c r="H192" s="46" t="str">
        <f>IFERROR(VLOOKUP(Tabelle1[[#This Row],[Wahlkreisnummer]],Wahlkreise!$A$5:$C$132,3,FALSE),"")</f>
        <v>Wahlkreis: 72 Recklinghausen IV</v>
      </c>
      <c r="I192" s="52" t="s">
        <v>838</v>
      </c>
      <c r="J192" s="51">
        <v>72</v>
      </c>
      <c r="K192" s="52" t="s">
        <v>839</v>
      </c>
      <c r="L192" s="52">
        <v>1</v>
      </c>
      <c r="M192" s="56" t="str">
        <f>Tabelle1[[#This Row],[Spalte2]]</f>
        <v>Fotis Matentzoglou</v>
      </c>
    </row>
    <row r="193" spans="3:13" ht="15.75">
      <c r="C193" t="str">
        <f>Tabelle1[[#This Row],[Vorname]]&amp;" "&amp;Tabelle1[[#This Row],[Nachname]]</f>
        <v>Wiebke Köllner</v>
      </c>
      <c r="D193" s="52" t="s">
        <v>840</v>
      </c>
      <c r="E193" s="52" t="s">
        <v>247</v>
      </c>
      <c r="F193" s="53"/>
      <c r="G193" s="52" t="s">
        <v>59</v>
      </c>
      <c r="H193" s="46" t="str">
        <f>IFERROR(VLOOKUP(Tabelle1[[#This Row],[Wahlkreisnummer]],Wahlkreise!$A$5:$C$132,3,FALSE),"")</f>
        <v>Wahlkreis: 110 Herne</v>
      </c>
      <c r="I193" s="52" t="s">
        <v>841</v>
      </c>
      <c r="J193" s="51">
        <v>110</v>
      </c>
      <c r="K193" s="52" t="s">
        <v>842</v>
      </c>
      <c r="L193" s="52">
        <v>2</v>
      </c>
      <c r="M193" s="56" t="str">
        <f>Tabelle1[[#This Row],[Spalte2]]</f>
        <v>Wiebke Köllner</v>
      </c>
    </row>
    <row r="194" spans="3:13" ht="15.75">
      <c r="C194" t="str">
        <f>Tabelle1[[#This Row],[Vorname]]&amp;" "&amp;Tabelle1[[#This Row],[Nachname]]</f>
        <v>Ulrich Thoden</v>
      </c>
      <c r="D194" s="52" t="s">
        <v>526</v>
      </c>
      <c r="E194" s="52" t="s">
        <v>410</v>
      </c>
      <c r="F194" s="53"/>
      <c r="G194" s="52" t="s">
        <v>59</v>
      </c>
      <c r="H194" s="46" t="str">
        <f>IFERROR(VLOOKUP(Tabelle1[[#This Row],[Wahlkreisnummer]],Wahlkreise!$A$5:$C$132,3,FALSE),"")</f>
        <v>Wahlkreis: 84 Münster II</v>
      </c>
      <c r="I194" s="52" t="s">
        <v>843</v>
      </c>
      <c r="J194" s="51">
        <v>84</v>
      </c>
      <c r="K194" s="52" t="s">
        <v>304</v>
      </c>
      <c r="L194" s="52">
        <v>1</v>
      </c>
      <c r="M194" s="56" t="str">
        <f>Tabelle1[[#This Row],[Spalte2]]</f>
        <v>Ulrich Thoden</v>
      </c>
    </row>
    <row r="195" spans="3:13" ht="15.75">
      <c r="C195" t="str">
        <f>Tabelle1[[#This Row],[Vorname]]&amp;" "&amp;Tabelle1[[#This Row],[Nachname]]</f>
        <v>Sunaja Baltic</v>
      </c>
      <c r="D195" s="52" t="s">
        <v>728</v>
      </c>
      <c r="E195" s="52" t="s">
        <v>442</v>
      </c>
      <c r="F195" s="53"/>
      <c r="G195" s="52" t="s">
        <v>59</v>
      </c>
      <c r="H195" s="46" t="str">
        <f>IFERROR(VLOOKUP(Tabelle1[[#This Row],[Wahlkreisnummer]],Wahlkreise!$A$5:$C$132,3,FALSE),"")</f>
        <v>Wahlkreis: 1 Aachen I</v>
      </c>
      <c r="I195" s="52" t="s">
        <v>844</v>
      </c>
      <c r="J195" s="51">
        <v>1</v>
      </c>
      <c r="K195" s="52" t="s">
        <v>845</v>
      </c>
      <c r="L195" s="52">
        <v>2</v>
      </c>
      <c r="M195" s="56" t="str">
        <f>Tabelle1[[#This Row],[Spalte2]]</f>
        <v>Sunaja Baltic</v>
      </c>
    </row>
    <row r="196" spans="3:13" ht="15.75">
      <c r="C196" t="str">
        <f>Tabelle1[[#This Row],[Vorname]]&amp;" "&amp;Tabelle1[[#This Row],[Nachname]]</f>
        <v>Felix Kock</v>
      </c>
      <c r="D196" s="52" t="s">
        <v>846</v>
      </c>
      <c r="E196" s="52" t="s">
        <v>847</v>
      </c>
      <c r="F196" s="53"/>
      <c r="G196" s="52" t="s">
        <v>59</v>
      </c>
      <c r="H196" s="46" t="str">
        <f>IFERROR(VLOOKUP(Tabelle1[[#This Row],[Wahlkreisnummer]],Wahlkreise!$A$5:$C$132,3,FALSE),"")</f>
        <v>Wahlkreis: 80 Steinfurt I</v>
      </c>
      <c r="I196" s="52" t="s">
        <v>848</v>
      </c>
      <c r="J196" s="51">
        <v>80</v>
      </c>
      <c r="K196" s="52" t="s">
        <v>849</v>
      </c>
      <c r="L196" s="52">
        <v>1</v>
      </c>
      <c r="M196" s="56" t="str">
        <f>Tabelle1[[#This Row],[Spalte2]]</f>
        <v>Felix Kock</v>
      </c>
    </row>
    <row r="197" spans="3:13" ht="15.75">
      <c r="C197" t="str">
        <f>Tabelle1[[#This Row],[Vorname]]&amp;" "&amp;Tabelle1[[#This Row],[Nachname]]</f>
        <v>Lisa Ellermann</v>
      </c>
      <c r="D197" s="52" t="s">
        <v>728</v>
      </c>
      <c r="E197" s="52" t="s">
        <v>272</v>
      </c>
      <c r="F197" s="53"/>
      <c r="G197" s="52" t="s">
        <v>59</v>
      </c>
      <c r="H197" s="46" t="str">
        <f>IFERROR(VLOOKUP(Tabelle1[[#This Row],[Wahlkreisnummer]],Wahlkreise!$A$5:$C$132,3,FALSE),"")</f>
        <v>Wahlkreis: 71 Recklinghausen III</v>
      </c>
      <c r="I197" s="52" t="s">
        <v>850</v>
      </c>
      <c r="J197" s="51">
        <v>71</v>
      </c>
      <c r="K197" s="52" t="s">
        <v>851</v>
      </c>
      <c r="L197" s="52">
        <v>2</v>
      </c>
      <c r="M197" s="56" t="str">
        <f>Tabelle1[[#This Row],[Spalte2]]</f>
        <v>Lisa Ellermann</v>
      </c>
    </row>
    <row r="198" spans="3:13" ht="15.75">
      <c r="C198" t="str">
        <f>Tabelle1[[#This Row],[Vorname]]&amp;" "&amp;Tabelle1[[#This Row],[Nachname]]</f>
        <v>Nils Feldhaus</v>
      </c>
      <c r="D198" s="52" t="s">
        <v>809</v>
      </c>
      <c r="E198" s="52" t="s">
        <v>852</v>
      </c>
      <c r="F198" s="53"/>
      <c r="G198" s="52" t="s">
        <v>59</v>
      </c>
      <c r="H198" s="46" t="str">
        <f>IFERROR(VLOOKUP(Tabelle1[[#This Row],[Wahlkreisnummer]],Wahlkreise!$A$5:$C$132,3,FALSE),"")</f>
        <v>Wahlkreis: 77 Borken II</v>
      </c>
      <c r="I198" s="52" t="s">
        <v>853</v>
      </c>
      <c r="J198" s="51">
        <v>77</v>
      </c>
      <c r="K198" s="52" t="s">
        <v>854</v>
      </c>
      <c r="L198" s="52">
        <v>1</v>
      </c>
      <c r="M198" s="56" t="str">
        <f>Tabelle1[[#This Row],[Spalte2]]</f>
        <v>Nils Feldhaus</v>
      </c>
    </row>
    <row r="199" spans="3:13" ht="15.75">
      <c r="C199" t="str">
        <f>Tabelle1[[#This Row],[Vorname]]&amp;" "&amp;Tabelle1[[#This Row],[Nachname]]</f>
        <v>Jennifer Kölker</v>
      </c>
      <c r="D199" s="52" t="s">
        <v>855</v>
      </c>
      <c r="E199" s="52" t="s">
        <v>856</v>
      </c>
      <c r="F199" s="53"/>
      <c r="G199" s="52" t="s">
        <v>59</v>
      </c>
      <c r="H199" s="46" t="str">
        <f>IFERROR(VLOOKUP(Tabelle1[[#This Row],[Wahlkreisnummer]],Wahlkreise!$A$5:$C$132,3,FALSE),"")</f>
        <v>Wahlkreis: 82 Steinfurt III</v>
      </c>
      <c r="I199" s="52" t="s">
        <v>857</v>
      </c>
      <c r="J199" s="51">
        <v>82</v>
      </c>
      <c r="K199" s="52" t="s">
        <v>858</v>
      </c>
      <c r="L199" s="52">
        <v>2</v>
      </c>
      <c r="M199" s="56" t="str">
        <f>Tabelle1[[#This Row],[Spalte2]]</f>
        <v>Jennifer Kölker</v>
      </c>
    </row>
    <row r="200" spans="3:13" ht="15.75">
      <c r="C200" t="str">
        <f>Tabelle1[[#This Row],[Vorname]]&amp;" "&amp;Tabelle1[[#This Row],[Nachname]]</f>
        <v>Sönke Voigt</v>
      </c>
      <c r="D200" s="52" t="s">
        <v>596</v>
      </c>
      <c r="E200" s="52" t="s">
        <v>252</v>
      </c>
      <c r="F200" s="53"/>
      <c r="G200" s="52" t="s">
        <v>59</v>
      </c>
      <c r="H200" s="46" t="str">
        <f>IFERROR(VLOOKUP(Tabelle1[[#This Row],[Wahlkreisnummer]],Wahlkreise!$A$5:$C$132,3,FALSE),"")</f>
        <v xml:space="preserve">Wahlkreis: 20 Leverkusen </v>
      </c>
      <c r="I200" s="52" t="s">
        <v>859</v>
      </c>
      <c r="J200" s="51">
        <v>20</v>
      </c>
      <c r="K200" s="52" t="s">
        <v>860</v>
      </c>
      <c r="L200" s="52">
        <v>1</v>
      </c>
      <c r="M200" s="56" t="str">
        <f>Tabelle1[[#This Row],[Spalte2]]</f>
        <v>Sönke Voigt</v>
      </c>
    </row>
    <row r="201" spans="3:13" ht="15.75">
      <c r="C201" t="str">
        <f>Tabelle1[[#This Row],[Vorname]]&amp;" "&amp;Tabelle1[[#This Row],[Nachname]]</f>
        <v>Anabella Peters</v>
      </c>
      <c r="D201" s="52" t="s">
        <v>861</v>
      </c>
      <c r="E201" s="52" t="s">
        <v>290</v>
      </c>
      <c r="F201" s="53"/>
      <c r="G201" s="52" t="s">
        <v>59</v>
      </c>
      <c r="H201" s="46" t="str">
        <f>IFERROR(VLOOKUP(Tabelle1[[#This Row],[Wahlkreisnummer]],Wahlkreise!$A$5:$C$132,3,FALSE),"")</f>
        <v>Wahlkreis: 63 Duisburg III</v>
      </c>
      <c r="I201" s="52" t="s">
        <v>862</v>
      </c>
      <c r="J201" s="51">
        <v>63</v>
      </c>
      <c r="K201" s="52" t="s">
        <v>863</v>
      </c>
      <c r="L201" s="52">
        <v>2</v>
      </c>
      <c r="M201" s="56" t="str">
        <f>Tabelle1[[#This Row],[Spalte2]]</f>
        <v>Anabella Peters</v>
      </c>
    </row>
    <row r="202" spans="3:13" ht="15.75">
      <c r="C202" t="str">
        <f>Tabelle1[[#This Row],[Vorname]]&amp;" "&amp;Tabelle1[[#This Row],[Nachname]]</f>
        <v>Peter Lange</v>
      </c>
      <c r="D202" s="52" t="s">
        <v>748</v>
      </c>
      <c r="E202" s="52" t="s">
        <v>482</v>
      </c>
      <c r="F202" s="53"/>
      <c r="G202" s="52" t="s">
        <v>59</v>
      </c>
      <c r="H202" s="46" t="str">
        <f>IFERROR(VLOOKUP(Tabelle1[[#This Row],[Wahlkreisnummer]],Wahlkreise!$A$5:$C$132,3,FALSE),"")</f>
        <v>Wahlkreis: 36 Remscheid I – Oberbergischer Kreis III</v>
      </c>
      <c r="I202" s="52" t="s">
        <v>864</v>
      </c>
      <c r="J202" s="51">
        <v>36</v>
      </c>
      <c r="K202" s="52" t="s">
        <v>724</v>
      </c>
      <c r="L202" s="52">
        <v>1</v>
      </c>
      <c r="M202" s="56" t="str">
        <f>Tabelle1[[#This Row],[Spalte2]]</f>
        <v>Peter Lange</v>
      </c>
    </row>
    <row r="203" spans="3:13" ht="15.75">
      <c r="C203" t="str">
        <f>Tabelle1[[#This Row],[Vorname]]&amp;" "&amp;Tabelle1[[#This Row],[Nachname]]</f>
        <v>Katja Wohlgemuth</v>
      </c>
      <c r="D203" s="52" t="s">
        <v>865</v>
      </c>
      <c r="E203" s="52" t="s">
        <v>866</v>
      </c>
      <c r="F203" s="53"/>
      <c r="G203" s="52" t="s">
        <v>59</v>
      </c>
      <c r="H203" s="46" t="str">
        <f>IFERROR(VLOOKUP(Tabelle1[[#This Row],[Wahlkreisnummer]],Wahlkreise!$A$5:$C$132,3,FALSE),"")</f>
        <v>Wahlkreis: 117 Unna III - Hamm II</v>
      </c>
      <c r="I203" s="52" t="s">
        <v>867</v>
      </c>
      <c r="J203" s="51">
        <v>117</v>
      </c>
      <c r="K203" s="52" t="s">
        <v>868</v>
      </c>
      <c r="L203" s="52">
        <v>2</v>
      </c>
      <c r="M203" s="56" t="str">
        <f>Tabelle1[[#This Row],[Spalte2]]</f>
        <v>Katja Wohlgemuth</v>
      </c>
    </row>
    <row r="204" spans="3:13" ht="15.75">
      <c r="C204" t="str">
        <f>Tabelle1[[#This Row],[Vorname]]&amp;" "&amp;Tabelle1[[#This Row],[Nachname]]</f>
        <v>Jan Köstering</v>
      </c>
      <c r="D204" s="52" t="s">
        <v>596</v>
      </c>
      <c r="E204" s="52" t="s">
        <v>367</v>
      </c>
      <c r="F204" s="53"/>
      <c r="G204" s="52" t="s">
        <v>59</v>
      </c>
      <c r="H204" s="46" t="str">
        <f>IFERROR(VLOOKUP(Tabelle1[[#This Row],[Wahlkreisnummer]],Wahlkreise!$A$5:$C$132,3,FALSE),"")</f>
        <v>Wahlkreis: 24 Oberbergischer Kreis II</v>
      </c>
      <c r="I204" s="52" t="s">
        <v>869</v>
      </c>
      <c r="J204" s="51">
        <v>24</v>
      </c>
      <c r="K204" s="52" t="s">
        <v>451</v>
      </c>
      <c r="L204" s="52">
        <v>1</v>
      </c>
      <c r="M204" s="56" t="str">
        <f>Tabelle1[[#This Row],[Spalte2]]</f>
        <v>Jan Köstering</v>
      </c>
    </row>
    <row r="205" spans="3:13" ht="15.75">
      <c r="C205" t="str">
        <f>Tabelle1[[#This Row],[Vorname]]&amp;" "&amp;Tabelle1[[#This Row],[Nachname]]</f>
        <v>Sofia Fellinger</v>
      </c>
      <c r="D205" s="52" t="s">
        <v>728</v>
      </c>
      <c r="E205" s="52" t="s">
        <v>252</v>
      </c>
      <c r="F205" s="53"/>
      <c r="G205" s="52" t="s">
        <v>59</v>
      </c>
      <c r="H205" s="46" t="str">
        <f>IFERROR(VLOOKUP(Tabelle1[[#This Row],[Wahlkreisnummer]],Wahlkreise!$A$5:$C$132,3,FALSE),"")</f>
        <v>Wahlkreis: 13 Köln I</v>
      </c>
      <c r="I205" s="52" t="s">
        <v>870</v>
      </c>
      <c r="J205" s="51">
        <v>13</v>
      </c>
      <c r="K205" s="52" t="s">
        <v>871</v>
      </c>
      <c r="L205" s="52">
        <v>2</v>
      </c>
      <c r="M205" s="56" t="str">
        <f>Tabelle1[[#This Row],[Spalte2]]</f>
        <v>Sofia Fellinger</v>
      </c>
    </row>
    <row r="206" spans="3:13" ht="15.75">
      <c r="C206" t="str">
        <f>Tabelle1[[#This Row],[Vorname]]&amp;" "&amp;Tabelle1[[#This Row],[Nachname]]</f>
        <v>Christian Rösen</v>
      </c>
      <c r="D206" s="52" t="s">
        <v>596</v>
      </c>
      <c r="E206" s="52" t="s">
        <v>872</v>
      </c>
      <c r="F206" s="53"/>
      <c r="G206" s="52" t="s">
        <v>59</v>
      </c>
      <c r="H206" s="46" t="str">
        <f>IFERROR(VLOOKUP(Tabelle1[[#This Row],[Wahlkreisnummer]],Wahlkreise!$A$5:$C$132,3,FALSE),"")</f>
        <v>Wahlkreis: 57 Oberhausen II - Wesel I</v>
      </c>
      <c r="I206" s="52" t="s">
        <v>873</v>
      </c>
      <c r="J206" s="51">
        <v>57</v>
      </c>
      <c r="K206" s="52" t="s">
        <v>249</v>
      </c>
      <c r="L206" s="52">
        <v>1</v>
      </c>
      <c r="M206" s="56" t="str">
        <f>Tabelle1[[#This Row],[Spalte2]]</f>
        <v>Christian Rösen</v>
      </c>
    </row>
    <row r="207" spans="3:13" ht="15.75">
      <c r="C207" t="str">
        <f>Tabelle1[[#This Row],[Vorname]]&amp;" "&amp;Tabelle1[[#This Row],[Nachname]]</f>
        <v>Birgit Onori</v>
      </c>
      <c r="D207" s="52" t="s">
        <v>874</v>
      </c>
      <c r="E207" s="52" t="s">
        <v>875</v>
      </c>
      <c r="F207" s="53"/>
      <c r="G207" s="52" t="s">
        <v>59</v>
      </c>
      <c r="H207" s="46" t="str">
        <f>IFERROR(VLOOKUP(Tabelle1[[#This Row],[Wahlkreisnummer]],Wahlkreise!$A$5:$C$132,3,FALSE),"")</f>
        <v>Wahlkreis: 40 Mettmann IV</v>
      </c>
      <c r="I207" s="52" t="s">
        <v>876</v>
      </c>
      <c r="J207" s="51">
        <v>40</v>
      </c>
      <c r="K207" s="52" t="s">
        <v>639</v>
      </c>
      <c r="L207" s="52">
        <v>2</v>
      </c>
      <c r="M207" s="56" t="str">
        <f>Tabelle1[[#This Row],[Spalte2]]</f>
        <v>Birgit Onori</v>
      </c>
    </row>
    <row r="208" spans="3:13" ht="15.75">
      <c r="C208" t="str">
        <f>Tabelle1[[#This Row],[Vorname]]&amp;" "&amp;Tabelle1[[#This Row],[Nachname]]</f>
        <v>Till Sörensen-Siebel</v>
      </c>
      <c r="D208" s="52" t="s">
        <v>596</v>
      </c>
      <c r="E208" s="52" t="s">
        <v>264</v>
      </c>
      <c r="F208" s="53"/>
      <c r="G208" s="52" t="s">
        <v>59</v>
      </c>
      <c r="H208" s="46" t="str">
        <f>IFERROR(VLOOKUP(Tabelle1[[#This Row],[Wahlkreisnummer]],Wahlkreise!$A$5:$C$132,3,FALSE),"")</f>
        <v>Wahlkreis: 34 Wuppertal III - Solingen II</v>
      </c>
      <c r="I208" s="52" t="s">
        <v>877</v>
      </c>
      <c r="J208" s="51">
        <v>34</v>
      </c>
      <c r="K208" s="52" t="s">
        <v>878</v>
      </c>
      <c r="L208" s="52">
        <v>1</v>
      </c>
      <c r="M208" s="56" t="str">
        <f>Tabelle1[[#This Row],[Spalte2]]</f>
        <v>Till Sörensen-Siebel</v>
      </c>
    </row>
    <row r="209" spans="3:13" ht="15.75">
      <c r="C209" t="str">
        <f>Tabelle1[[#This Row],[Vorname]]&amp;" "&amp;Tabelle1[[#This Row],[Nachname]]</f>
        <v>Edith Bartelmus-Scholich</v>
      </c>
      <c r="D209" s="52" t="s">
        <v>618</v>
      </c>
      <c r="E209" s="52" t="s">
        <v>240</v>
      </c>
      <c r="F209" s="53"/>
      <c r="G209" s="52" t="s">
        <v>59</v>
      </c>
      <c r="H209" s="46" t="str">
        <f>IFERROR(VLOOKUP(Tabelle1[[#This Row],[Wahlkreisnummer]],Wahlkreise!$A$5:$C$132,3,FALSE),"")</f>
        <v>Wahlkreis: 42 Düsseldorf II</v>
      </c>
      <c r="I209" s="52" t="s">
        <v>879</v>
      </c>
      <c r="J209" s="51">
        <v>42</v>
      </c>
      <c r="K209" s="52" t="s">
        <v>880</v>
      </c>
      <c r="L209" s="52">
        <v>2</v>
      </c>
      <c r="M209" s="56" t="str">
        <f>Tabelle1[[#This Row],[Spalte2]]</f>
        <v>Edith Bartelmus-Scholich</v>
      </c>
    </row>
    <row r="210" spans="3:13" ht="15.75">
      <c r="C210" t="str">
        <f>Tabelle1[[#This Row],[Vorname]]&amp;" "&amp;Tabelle1[[#This Row],[Nachname]]</f>
        <v>Matthias Brachvogel</v>
      </c>
      <c r="D210" s="52" t="s">
        <v>795</v>
      </c>
      <c r="E210" s="52" t="s">
        <v>290</v>
      </c>
      <c r="F210" s="53"/>
      <c r="G210" s="52" t="s">
        <v>59</v>
      </c>
      <c r="H210" s="46" t="str">
        <f>IFERROR(VLOOKUP(Tabelle1[[#This Row],[Wahlkreisnummer]],Wahlkreise!$A$5:$C$132,3,FALSE),"")</f>
        <v>Wahlkreis: 61 Duisburg I</v>
      </c>
      <c r="I210" s="52" t="s">
        <v>881</v>
      </c>
      <c r="J210" s="51">
        <v>61</v>
      </c>
      <c r="K210" s="52" t="s">
        <v>670</v>
      </c>
      <c r="L210" s="52">
        <v>1</v>
      </c>
      <c r="M210" s="56" t="str">
        <f>Tabelle1[[#This Row],[Spalte2]]</f>
        <v>Matthias Brachvogel</v>
      </c>
    </row>
    <row r="211" spans="3:13" ht="15.75">
      <c r="C211" t="str">
        <f>Tabelle1[[#This Row],[Vorname]]&amp;" "&amp;Tabelle1[[#This Row],[Nachname]]</f>
        <v>Manuela Bechert</v>
      </c>
      <c r="D211" s="52" t="s">
        <v>882</v>
      </c>
      <c r="E211" s="52" t="s">
        <v>883</v>
      </c>
      <c r="F211" s="53"/>
      <c r="G211" s="52" t="s">
        <v>59</v>
      </c>
      <c r="H211" s="46" t="str">
        <f>IFERROR(VLOOKUP(Tabelle1[[#This Row],[Wahlkreisnummer]],Wahlkreise!$A$5:$C$132,3,FALSE),"")</f>
        <v>Wahlkreis: 58 Wesel II</v>
      </c>
      <c r="I211" s="52" t="s">
        <v>884</v>
      </c>
      <c r="J211" s="51">
        <v>58</v>
      </c>
      <c r="K211" s="52" t="s">
        <v>885</v>
      </c>
      <c r="L211" s="52">
        <v>2</v>
      </c>
      <c r="M211" s="56" t="str">
        <f>Tabelle1[[#This Row],[Spalte2]]</f>
        <v>Manuela Bechert</v>
      </c>
    </row>
    <row r="212" spans="3:13" ht="15.75">
      <c r="C212" t="str">
        <f>Tabelle1[[#This Row],[Vorname]]&amp;" "&amp;Tabelle1[[#This Row],[Nachname]]</f>
        <v>Frank Büning</v>
      </c>
      <c r="D212" s="52" t="s">
        <v>886</v>
      </c>
      <c r="E212" s="52" t="s">
        <v>887</v>
      </c>
      <c r="F212" s="53"/>
      <c r="G212" s="52" t="s">
        <v>59</v>
      </c>
      <c r="H212" s="46" t="str">
        <f>IFERROR(VLOOKUP(Tabelle1[[#This Row],[Wahlkreisnummer]],Wahlkreise!$A$5:$C$132,3,FALSE),"")</f>
        <v>Wahlkreis: 76 Borken I</v>
      </c>
      <c r="I212" s="52" t="s">
        <v>888</v>
      </c>
      <c r="J212" s="51">
        <v>76</v>
      </c>
      <c r="K212" s="52" t="s">
        <v>889</v>
      </c>
      <c r="L212" s="52">
        <v>1</v>
      </c>
      <c r="M212" s="56" t="str">
        <f>Tabelle1[[#This Row],[Spalte2]]</f>
        <v>Frank Büning</v>
      </c>
    </row>
    <row r="213" spans="3:13" ht="15.75">
      <c r="C213" t="str">
        <f>Tabelle1[[#This Row],[Vorname]]&amp;" "&amp;Tabelle1[[#This Row],[Nachname]]</f>
        <v>Judith Röder</v>
      </c>
      <c r="D213" s="52" t="s">
        <v>890</v>
      </c>
      <c r="E213" s="52" t="s">
        <v>314</v>
      </c>
      <c r="F213" s="53"/>
      <c r="G213" s="52" t="s">
        <v>73</v>
      </c>
      <c r="H213" s="46" t="str">
        <f>IFERROR(VLOOKUP(Tabelle1[[#This Row],[Wahlkreisnummer]],Wahlkreise!$A$5:$C$132,3,FALSE),"")</f>
        <v>Wahlkreis: 34 Wuppertal III - Solingen II</v>
      </c>
      <c r="I213" s="52" t="s">
        <v>891</v>
      </c>
      <c r="J213" s="51">
        <v>34</v>
      </c>
      <c r="K213" s="52" t="s">
        <v>892</v>
      </c>
      <c r="L213" s="52">
        <v>2</v>
      </c>
      <c r="M213" s="56" t="str">
        <f>Tabelle1[[#This Row],[Spalte2]]</f>
        <v>Judith Röder</v>
      </c>
    </row>
    <row r="214" spans="3:13" ht="15.75">
      <c r="C214" t="str">
        <f>Tabelle1[[#This Row],[Vorname]]&amp;" "&amp;Tabelle1[[#This Row],[Nachname]]</f>
        <v>Lisa Veronique De Zanet</v>
      </c>
      <c r="D214" s="52" t="s">
        <v>893</v>
      </c>
      <c r="E214" s="52" t="s">
        <v>623</v>
      </c>
      <c r="F214" s="53"/>
      <c r="G214" s="52" t="s">
        <v>73</v>
      </c>
      <c r="H214" s="46" t="str">
        <f>IFERROR(VLOOKUP(Tabelle1[[#This Row],[Wahlkreisnummer]],Wahlkreise!$A$5:$C$132,3,FALSE),"")</f>
        <v>Wahlkreis: 112 Dortmund II</v>
      </c>
      <c r="I214" s="52" t="s">
        <v>894</v>
      </c>
      <c r="J214" s="51">
        <v>112</v>
      </c>
      <c r="K214" s="52" t="s">
        <v>895</v>
      </c>
      <c r="L214" s="52">
        <v>2</v>
      </c>
      <c r="M214" s="56" t="str">
        <f>Tabelle1[[#This Row],[Spalte2]]</f>
        <v>Lisa Veronique De Zanet</v>
      </c>
    </row>
    <row r="215" spans="3:13" ht="15.75">
      <c r="C215" t="str">
        <f>Tabelle1[[#This Row],[Vorname]]&amp;" "&amp;Tabelle1[[#This Row],[Nachname]]</f>
        <v>Julius Obhues</v>
      </c>
      <c r="D215" s="52" t="s">
        <v>896</v>
      </c>
      <c r="E215" s="52" t="s">
        <v>623</v>
      </c>
      <c r="F215" s="53"/>
      <c r="G215" s="52" t="s">
        <v>73</v>
      </c>
      <c r="H215" s="46" t="str">
        <f>IFERROR(VLOOKUP(Tabelle1[[#This Row],[Wahlkreisnummer]],Wahlkreise!$A$5:$C$132,3,FALSE),"")</f>
        <v>Wahlkreis: 114 Dortmund IV</v>
      </c>
      <c r="I215" s="52" t="s">
        <v>897</v>
      </c>
      <c r="J215" s="51">
        <v>114</v>
      </c>
      <c r="K215" s="52" t="s">
        <v>898</v>
      </c>
      <c r="L215" s="52">
        <v>1</v>
      </c>
      <c r="M215" s="56" t="str">
        <f>Tabelle1[[#This Row],[Spalte2]]</f>
        <v>Julius Obhues</v>
      </c>
    </row>
    <row r="216" spans="3:13" ht="15.75">
      <c r="C216" t="str">
        <f>Tabelle1[[#This Row],[Vorname]]&amp;" "&amp;Tabelle1[[#This Row],[Nachname]]</f>
        <v>Judit Géczi</v>
      </c>
      <c r="D216" s="52" t="s">
        <v>874</v>
      </c>
      <c r="E216" s="52" t="s">
        <v>899</v>
      </c>
      <c r="F216" s="53"/>
      <c r="G216" s="52" t="s">
        <v>73</v>
      </c>
      <c r="H216" s="46" t="str">
        <f>IFERROR(VLOOKUP(Tabelle1[[#This Row],[Wahlkreisnummer]],Wahlkreise!$A$5:$C$132,3,FALSE),"")</f>
        <v>Wahlkreis: 14 Köln II</v>
      </c>
      <c r="I216" s="52" t="s">
        <v>900</v>
      </c>
      <c r="J216" s="51">
        <v>14</v>
      </c>
      <c r="K216" s="52" t="s">
        <v>901</v>
      </c>
      <c r="L216" s="52">
        <v>2</v>
      </c>
      <c r="M216" s="56" t="str">
        <f>Tabelle1[[#This Row],[Spalte2]]</f>
        <v>Judit Géczi</v>
      </c>
    </row>
    <row r="217" spans="3:13" ht="15.75">
      <c r="C217" t="str">
        <f>Tabelle1[[#This Row],[Vorname]]&amp;" "&amp;Tabelle1[[#This Row],[Nachname]]</f>
        <v>Bettina Neuhaus</v>
      </c>
      <c r="D217" s="52" t="s">
        <v>902</v>
      </c>
      <c r="E217" s="52" t="s">
        <v>623</v>
      </c>
      <c r="F217" s="53"/>
      <c r="G217" s="52" t="s">
        <v>73</v>
      </c>
      <c r="H217" s="46" t="str">
        <f>IFERROR(VLOOKUP(Tabelle1[[#This Row],[Wahlkreisnummer]],Wahlkreise!$A$5:$C$132,3,FALSE),"")</f>
        <v>Wahlkreis: 111 Dortmund I</v>
      </c>
      <c r="I217" s="52" t="s">
        <v>903</v>
      </c>
      <c r="J217" s="51">
        <v>111</v>
      </c>
      <c r="K217" s="52" t="s">
        <v>904</v>
      </c>
      <c r="L217" s="52">
        <v>2</v>
      </c>
      <c r="M217" s="56" t="str">
        <f>Tabelle1[[#This Row],[Spalte2]]</f>
        <v>Bettina Neuhaus</v>
      </c>
    </row>
    <row r="218" spans="3:13" ht="15.75">
      <c r="C218" t="str">
        <f>Tabelle1[[#This Row],[Vorname]]&amp;" "&amp;Tabelle1[[#This Row],[Nachname]]</f>
        <v>Patrick Meyer</v>
      </c>
      <c r="D218" s="52" t="s">
        <v>905</v>
      </c>
      <c r="E218" s="52" t="s">
        <v>623</v>
      </c>
      <c r="F218" s="53"/>
      <c r="G218" s="52" t="s">
        <v>73</v>
      </c>
      <c r="H218" s="46" t="str">
        <f>IFERROR(VLOOKUP(Tabelle1[[#This Row],[Wahlkreisnummer]],Wahlkreise!$A$5:$C$132,3,FALSE),"")</f>
        <v>Wahlkreis: 113 Dortmund III</v>
      </c>
      <c r="I218" s="52" t="s">
        <v>906</v>
      </c>
      <c r="J218" s="51">
        <v>113</v>
      </c>
      <c r="K218" s="52" t="s">
        <v>907</v>
      </c>
      <c r="L218" s="52">
        <v>1</v>
      </c>
      <c r="M218" s="56" t="str">
        <f>Tabelle1[[#This Row],[Spalte2]]</f>
        <v>Patrick Meyer</v>
      </c>
    </row>
    <row r="219" spans="3:13" ht="15.75">
      <c r="C219" t="str">
        <f>Tabelle1[[#This Row],[Vorname]]&amp;" "&amp;Tabelle1[[#This Row],[Nachname]]</f>
        <v>Katharina Diwisch</v>
      </c>
      <c r="D219" s="52" t="s">
        <v>908</v>
      </c>
      <c r="E219" s="52" t="s">
        <v>623</v>
      </c>
      <c r="F219" s="53"/>
      <c r="G219" s="52" t="s">
        <v>73</v>
      </c>
      <c r="H219" s="46" t="str">
        <f>IFERROR(VLOOKUP(Tabelle1[[#This Row],[Wahlkreisnummer]],Wahlkreise!$A$5:$C$132,3,FALSE),"")</f>
        <v/>
      </c>
      <c r="I219" s="52" t="s">
        <v>909</v>
      </c>
      <c r="J219" s="51" t="s">
        <v>283</v>
      </c>
      <c r="K219" s="52" t="s">
        <v>480</v>
      </c>
      <c r="L219" s="52">
        <v>2</v>
      </c>
      <c r="M219" s="56" t="str">
        <f>Tabelle1[[#This Row],[Spalte2]]</f>
        <v>Katharina Diwisch</v>
      </c>
    </row>
    <row r="220" spans="3:13" ht="15.75">
      <c r="C220" t="str">
        <f>Tabelle1[[#This Row],[Vorname]]&amp;" "&amp;Tabelle1[[#This Row],[Nachname]]</f>
        <v>Dolorez Grabowski Perez</v>
      </c>
      <c r="D220" s="52" t="s">
        <v>910</v>
      </c>
      <c r="E220" s="52" t="s">
        <v>623</v>
      </c>
      <c r="F220" s="53"/>
      <c r="G220" s="52" t="s">
        <v>73</v>
      </c>
      <c r="H220" s="46" t="str">
        <f>IFERROR(VLOOKUP(Tabelle1[[#This Row],[Wahlkreisnummer]],Wahlkreise!$A$5:$C$132,3,FALSE),"")</f>
        <v/>
      </c>
      <c r="I220" s="52" t="s">
        <v>911</v>
      </c>
      <c r="J220" s="51" t="s">
        <v>283</v>
      </c>
      <c r="K220" s="52" t="s">
        <v>912</v>
      </c>
      <c r="L220" s="52">
        <v>2</v>
      </c>
      <c r="M220" s="56" t="str">
        <f>Tabelle1[[#This Row],[Spalte2]]</f>
        <v>Dolorez Grabowski Perez</v>
      </c>
    </row>
    <row r="221" spans="3:13" ht="15.75">
      <c r="C221" t="str">
        <f>Tabelle1[[#This Row],[Vorname]]&amp;" "&amp;Tabelle1[[#This Row],[Nachname]]</f>
        <v>Olaf Schlösser</v>
      </c>
      <c r="D221" s="52" t="s">
        <v>913</v>
      </c>
      <c r="E221" s="52" t="s">
        <v>623</v>
      </c>
      <c r="F221" s="53"/>
      <c r="G221" s="52" t="s">
        <v>73</v>
      </c>
      <c r="H221" s="46" t="str">
        <f>IFERROR(VLOOKUP(Tabelle1[[#This Row],[Wahlkreisnummer]],Wahlkreise!$A$5:$C$132,3,FALSE),"")</f>
        <v/>
      </c>
      <c r="I221" s="52" t="s">
        <v>914</v>
      </c>
      <c r="J221" s="51" t="s">
        <v>283</v>
      </c>
      <c r="K221" s="52" t="s">
        <v>607</v>
      </c>
      <c r="L221" s="52">
        <v>1</v>
      </c>
      <c r="M221" s="56" t="str">
        <f>Tabelle1[[#This Row],[Spalte2]]</f>
        <v>Olaf Schlösser</v>
      </c>
    </row>
    <row r="222" spans="3:13" ht="15.75">
      <c r="C222" t="str">
        <f>Tabelle1[[#This Row],[Vorname]]&amp;" "&amp;Tabelle1[[#This Row],[Nachname]]</f>
        <v>Jennifer Pätsch</v>
      </c>
      <c r="D222" s="52" t="s">
        <v>915</v>
      </c>
      <c r="E222" s="52" t="s">
        <v>623</v>
      </c>
      <c r="F222" s="53"/>
      <c r="G222" s="52" t="s">
        <v>73</v>
      </c>
      <c r="H222" s="46" t="str">
        <f>IFERROR(VLOOKUP(Tabelle1[[#This Row],[Wahlkreisnummer]],Wahlkreise!$A$5:$C$132,3,FALSE),"")</f>
        <v/>
      </c>
      <c r="I222" s="52" t="s">
        <v>916</v>
      </c>
      <c r="J222" s="51" t="s">
        <v>283</v>
      </c>
      <c r="K222" s="52" t="s">
        <v>858</v>
      </c>
      <c r="L222" s="52">
        <v>2</v>
      </c>
      <c r="M222" s="56" t="str">
        <f>Tabelle1[[#This Row],[Spalte2]]</f>
        <v>Jennifer Pätsch</v>
      </c>
    </row>
    <row r="223" spans="3:13" ht="15.75">
      <c r="C223" t="str">
        <f>Tabelle1[[#This Row],[Vorname]]&amp;" "&amp;Tabelle1[[#This Row],[Nachname]]</f>
        <v>Mechtild Strahler</v>
      </c>
      <c r="D223" s="52" t="s">
        <v>772</v>
      </c>
      <c r="E223" s="52" t="s">
        <v>917</v>
      </c>
      <c r="F223" s="53"/>
      <c r="G223" s="52" t="s">
        <v>73</v>
      </c>
      <c r="H223" s="46" t="str">
        <f>IFERROR(VLOOKUP(Tabelle1[[#This Row],[Wahlkreisnummer]],Wahlkreise!$A$5:$C$132,3,FALSE),"")</f>
        <v/>
      </c>
      <c r="I223" s="52" t="s">
        <v>918</v>
      </c>
      <c r="J223" s="51" t="s">
        <v>283</v>
      </c>
      <c r="K223" s="52" t="s">
        <v>919</v>
      </c>
      <c r="L223" s="52">
        <v>2</v>
      </c>
      <c r="M223" s="56" t="str">
        <f>Tabelle1[[#This Row],[Spalte2]]</f>
        <v>Mechtild Strahler</v>
      </c>
    </row>
    <row r="224" spans="3:13" ht="15.75">
      <c r="C224" t="str">
        <f>Tabelle1[[#This Row],[Vorname]]&amp;" "&amp;Tabelle1[[#This Row],[Nachname]]</f>
        <v>Max Mothes</v>
      </c>
      <c r="D224" s="52" t="s">
        <v>920</v>
      </c>
      <c r="E224" s="52" t="s">
        <v>314</v>
      </c>
      <c r="F224" s="53"/>
      <c r="G224" s="52" t="s">
        <v>73</v>
      </c>
      <c r="H224" s="46" t="str">
        <f>IFERROR(VLOOKUP(Tabelle1[[#This Row],[Wahlkreisnummer]],Wahlkreise!$A$5:$C$132,3,FALSE),"")</f>
        <v>Wahlkreis: 35 Solingen I</v>
      </c>
      <c r="I224" s="52" t="s">
        <v>921</v>
      </c>
      <c r="J224" s="51">
        <v>35</v>
      </c>
      <c r="K224" s="52" t="s">
        <v>922</v>
      </c>
      <c r="L224" s="52">
        <v>1</v>
      </c>
      <c r="M224" s="56" t="str">
        <f>Tabelle1[[#This Row],[Spalte2]]</f>
        <v>Max Mothes</v>
      </c>
    </row>
    <row r="225" spans="3:13" ht="15.75">
      <c r="C225" t="str">
        <f>Tabelle1[[#This Row],[Vorname]]&amp;" "&amp;Tabelle1[[#This Row],[Nachname]]</f>
        <v>Carina Guhl</v>
      </c>
      <c r="D225" s="52" t="s">
        <v>923</v>
      </c>
      <c r="E225" s="52" t="s">
        <v>623</v>
      </c>
      <c r="F225" s="53"/>
      <c r="G225" s="52" t="s">
        <v>73</v>
      </c>
      <c r="H225" s="46" t="str">
        <f>IFERROR(VLOOKUP(Tabelle1[[#This Row],[Wahlkreisnummer]],Wahlkreise!$A$5:$C$132,3,FALSE),"")</f>
        <v/>
      </c>
      <c r="I225" s="52" t="s">
        <v>924</v>
      </c>
      <c r="J225" s="51" t="s">
        <v>283</v>
      </c>
      <c r="K225" s="52" t="s">
        <v>925</v>
      </c>
      <c r="L225" s="52">
        <v>2</v>
      </c>
      <c r="M225" s="56" t="str">
        <f>Tabelle1[[#This Row],[Spalte2]]</f>
        <v>Carina Guhl</v>
      </c>
    </row>
    <row r="226" spans="3:13" ht="15.75">
      <c r="C226" t="str">
        <f>Tabelle1[[#This Row],[Vorname]]&amp;" "&amp;Tabelle1[[#This Row],[Nachname]]</f>
        <v>Frank Fischer</v>
      </c>
      <c r="D226" s="52" t="s">
        <v>926</v>
      </c>
      <c r="E226" s="52" t="s">
        <v>623</v>
      </c>
      <c r="F226" s="53"/>
      <c r="G226" s="52" t="s">
        <v>73</v>
      </c>
      <c r="H226" s="46" t="str">
        <f>IFERROR(VLOOKUP(Tabelle1[[#This Row],[Wahlkreisnummer]],Wahlkreise!$A$5:$C$132,3,FALSE),"")</f>
        <v/>
      </c>
      <c r="I226" s="52" t="s">
        <v>927</v>
      </c>
      <c r="J226" s="51" t="s">
        <v>283</v>
      </c>
      <c r="K226" s="52" t="s">
        <v>889</v>
      </c>
      <c r="L226" s="52">
        <v>1</v>
      </c>
      <c r="M226" s="56" t="str">
        <f>Tabelle1[[#This Row],[Spalte2]]</f>
        <v>Frank Fischer</v>
      </c>
    </row>
    <row r="227" spans="3:13" ht="15.75">
      <c r="C227" t="str">
        <f>Tabelle1[[#This Row],[Vorname]]&amp;" "&amp;Tabelle1[[#This Row],[Nachname]]</f>
        <v>Martina Funk</v>
      </c>
      <c r="D227" s="52" t="s">
        <v>928</v>
      </c>
      <c r="E227" s="52" t="s">
        <v>314</v>
      </c>
      <c r="F227" s="53"/>
      <c r="G227" s="52" t="s">
        <v>73</v>
      </c>
      <c r="H227" s="46" t="str">
        <f>IFERROR(VLOOKUP(Tabelle1[[#This Row],[Wahlkreisnummer]],Wahlkreise!$A$5:$C$132,3,FALSE),"")</f>
        <v/>
      </c>
      <c r="I227" s="52" t="s">
        <v>929</v>
      </c>
      <c r="J227" s="51" t="s">
        <v>283</v>
      </c>
      <c r="K227" s="52" t="s">
        <v>930</v>
      </c>
      <c r="L227" s="52">
        <v>2</v>
      </c>
      <c r="M227" s="56" t="str">
        <f>Tabelle1[[#This Row],[Spalte2]]</f>
        <v>Martina Funk</v>
      </c>
    </row>
    <row r="228" spans="3:13" ht="15.75">
      <c r="C228" t="str">
        <f>Tabelle1[[#This Row],[Vorname]]&amp;" "&amp;Tabelle1[[#This Row],[Nachname]]</f>
        <v>Julia Beatrix Rüding</v>
      </c>
      <c r="D228" s="52" t="s">
        <v>865</v>
      </c>
      <c r="E228" s="52" t="s">
        <v>623</v>
      </c>
      <c r="F228" s="53"/>
      <c r="G228" s="52" t="s">
        <v>73</v>
      </c>
      <c r="H228" s="46" t="str">
        <f>IFERROR(VLOOKUP(Tabelle1[[#This Row],[Wahlkreisnummer]],Wahlkreise!$A$5:$C$132,3,FALSE),"")</f>
        <v/>
      </c>
      <c r="I228" s="52" t="s">
        <v>931</v>
      </c>
      <c r="J228" s="51" t="s">
        <v>283</v>
      </c>
      <c r="K228" s="52" t="s">
        <v>932</v>
      </c>
      <c r="L228" s="52">
        <v>2</v>
      </c>
      <c r="M228" s="56" t="str">
        <f>Tabelle1[[#This Row],[Spalte2]]</f>
        <v>Julia Beatrix Rüding</v>
      </c>
    </row>
    <row r="229" spans="3:13" ht="15.75">
      <c r="C229" t="str">
        <f>Tabelle1[[#This Row],[Vorname]]&amp;" "&amp;Tabelle1[[#This Row],[Nachname]]</f>
        <v>Marcus Liedschulte</v>
      </c>
      <c r="D229" s="52" t="s">
        <v>933</v>
      </c>
      <c r="E229" s="52" t="s">
        <v>837</v>
      </c>
      <c r="F229" s="53"/>
      <c r="G229" s="52" t="s">
        <v>73</v>
      </c>
      <c r="H229" s="46" t="str">
        <f>IFERROR(VLOOKUP(Tabelle1[[#This Row],[Wahlkreisnummer]],Wahlkreise!$A$5:$C$132,3,FALSE),"")</f>
        <v/>
      </c>
      <c r="I229" s="52" t="s">
        <v>934</v>
      </c>
      <c r="J229" s="51" t="s">
        <v>283</v>
      </c>
      <c r="K229" s="52" t="s">
        <v>435</v>
      </c>
      <c r="L229" s="52">
        <v>1</v>
      </c>
      <c r="M229" s="56" t="str">
        <f>Tabelle1[[#This Row],[Spalte2]]</f>
        <v>Marcus Liedschulte</v>
      </c>
    </row>
    <row r="230" spans="3:13" ht="15.75">
      <c r="C230" t="str">
        <f>Tabelle1[[#This Row],[Vorname]]&amp;" "&amp;Tabelle1[[#This Row],[Nachname]]</f>
        <v>Sandra Goerdt</v>
      </c>
      <c r="D230" s="52" t="s">
        <v>935</v>
      </c>
      <c r="E230" s="52" t="s">
        <v>623</v>
      </c>
      <c r="F230" s="53"/>
      <c r="G230" s="52" t="s">
        <v>73</v>
      </c>
      <c r="H230" s="46" t="str">
        <f>IFERROR(VLOOKUP(Tabelle1[[#This Row],[Wahlkreisnummer]],Wahlkreise!$A$5:$C$132,3,FALSE),"")</f>
        <v/>
      </c>
      <c r="I230" s="52" t="s">
        <v>936</v>
      </c>
      <c r="J230" s="51" t="s">
        <v>283</v>
      </c>
      <c r="K230" s="52" t="s">
        <v>937</v>
      </c>
      <c r="L230" s="52">
        <v>2</v>
      </c>
      <c r="M230" s="56" t="str">
        <f>Tabelle1[[#This Row],[Spalte2]]</f>
        <v>Sandra Goerdt</v>
      </c>
    </row>
    <row r="231" spans="3:13" ht="15.75">
      <c r="C231" t="str">
        <f>Tabelle1[[#This Row],[Vorname]]&amp;" "&amp;Tabelle1[[#This Row],[Nachname]]</f>
        <v>Lena Bormann</v>
      </c>
      <c r="D231" s="52" t="s">
        <v>938</v>
      </c>
      <c r="E231" s="52" t="s">
        <v>247</v>
      </c>
      <c r="F231" s="53"/>
      <c r="G231" s="52" t="s">
        <v>73</v>
      </c>
      <c r="H231" s="46" t="str">
        <f>IFERROR(VLOOKUP(Tabelle1[[#This Row],[Wahlkreisnummer]],Wahlkreise!$A$5:$C$132,3,FALSE),"")</f>
        <v>Wahlkreis: 108 Bochum II</v>
      </c>
      <c r="I231" s="52" t="s">
        <v>939</v>
      </c>
      <c r="J231" s="51">
        <v>108</v>
      </c>
      <c r="K231" s="52" t="s">
        <v>940</v>
      </c>
      <c r="L231" s="52">
        <v>2</v>
      </c>
      <c r="M231" s="56" t="str">
        <f>Tabelle1[[#This Row],[Spalte2]]</f>
        <v>Lena Bormann</v>
      </c>
    </row>
    <row r="232" spans="3:13" ht="15.75">
      <c r="C232" t="str">
        <f>Tabelle1[[#This Row],[Vorname]]&amp;" "&amp;Tabelle1[[#This Row],[Nachname]]</f>
        <v>Ronja-Marie Baumgarten</v>
      </c>
      <c r="D232" s="52" t="s">
        <v>728</v>
      </c>
      <c r="E232" s="52" t="s">
        <v>941</v>
      </c>
      <c r="F232" s="53"/>
      <c r="G232" s="52" t="s">
        <v>73</v>
      </c>
      <c r="H232" s="46" t="str">
        <f>IFERROR(VLOOKUP(Tabelle1[[#This Row],[Wahlkreisnummer]],Wahlkreise!$A$5:$C$132,3,FALSE),"")</f>
        <v>Wahlkreis: 101 Paderborn II</v>
      </c>
      <c r="I232" s="52" t="s">
        <v>942</v>
      </c>
      <c r="J232" s="51">
        <v>101</v>
      </c>
      <c r="K232" s="52" t="s">
        <v>943</v>
      </c>
      <c r="L232" s="52">
        <v>2</v>
      </c>
      <c r="M232" s="56" t="str">
        <f>Tabelle1[[#This Row],[Spalte2]]</f>
        <v>Ronja-Marie Baumgarten</v>
      </c>
    </row>
    <row r="233" spans="3:13" ht="15.75">
      <c r="C233" t="str">
        <f>Tabelle1[[#This Row],[Vorname]]&amp;" "&amp;Tabelle1[[#This Row],[Nachname]]</f>
        <v>Gino Marcel Weichaus</v>
      </c>
      <c r="D233" s="52" t="s">
        <v>944</v>
      </c>
      <c r="E233" s="52" t="s">
        <v>623</v>
      </c>
      <c r="F233" s="53"/>
      <c r="G233" s="52" t="s">
        <v>73</v>
      </c>
      <c r="H233" s="46" t="str">
        <f>IFERROR(VLOOKUP(Tabelle1[[#This Row],[Wahlkreisnummer]],Wahlkreise!$A$5:$C$132,3,FALSE),"")</f>
        <v/>
      </c>
      <c r="I233" s="52" t="s">
        <v>945</v>
      </c>
      <c r="J233" s="51" t="s">
        <v>283</v>
      </c>
      <c r="K233" s="52" t="s">
        <v>946</v>
      </c>
      <c r="L233" s="52">
        <v>1</v>
      </c>
      <c r="M233" s="56" t="str">
        <f>Tabelle1[[#This Row],[Spalte2]]</f>
        <v>Gino Marcel Weichaus</v>
      </c>
    </row>
    <row r="234" spans="3:13" ht="15.75">
      <c r="C234" t="str">
        <f>Tabelle1[[#This Row],[Vorname]]&amp;" "&amp;Tabelle1[[#This Row],[Nachname]]</f>
        <v>Lena Oberbäumer</v>
      </c>
      <c r="D234" s="52" t="s">
        <v>947</v>
      </c>
      <c r="E234" s="52" t="s">
        <v>318</v>
      </c>
      <c r="F234" s="53"/>
      <c r="G234" s="52" t="s">
        <v>73</v>
      </c>
      <c r="H234" s="46" t="str">
        <f>IFERROR(VLOOKUP(Tabelle1[[#This Row],[Wahlkreisnummer]],Wahlkreise!$A$5:$C$132,3,FALSE),"")</f>
        <v>Wahlkreis: 92 Bielefeld I</v>
      </c>
      <c r="I234" s="52" t="s">
        <v>948</v>
      </c>
      <c r="J234" s="51">
        <v>92</v>
      </c>
      <c r="K234" s="52" t="s">
        <v>940</v>
      </c>
      <c r="L234" s="52">
        <v>2</v>
      </c>
      <c r="M234" s="56" t="str">
        <f>Tabelle1[[#This Row],[Spalte2]]</f>
        <v>Lena Oberbäumer</v>
      </c>
    </row>
    <row r="235" spans="3:13" ht="15.75">
      <c r="C235" t="str">
        <f>Tabelle1[[#This Row],[Vorname]]&amp;" "&amp;Tabelle1[[#This Row],[Nachname]]</f>
        <v>Gereon Röder</v>
      </c>
      <c r="D235" s="52" t="s">
        <v>949</v>
      </c>
      <c r="E235" s="52" t="s">
        <v>314</v>
      </c>
      <c r="F235" s="53"/>
      <c r="G235" s="52" t="s">
        <v>73</v>
      </c>
      <c r="H235" s="46" t="str">
        <f>IFERROR(VLOOKUP(Tabelle1[[#This Row],[Wahlkreisnummer]],Wahlkreise!$A$5:$C$132,3,FALSE),"")</f>
        <v/>
      </c>
      <c r="I235" s="52" t="s">
        <v>891</v>
      </c>
      <c r="J235" s="51" t="s">
        <v>283</v>
      </c>
      <c r="K235" s="52" t="s">
        <v>950</v>
      </c>
      <c r="L235" s="52">
        <v>1</v>
      </c>
      <c r="M235" s="56" t="str">
        <f>Tabelle1[[#This Row],[Spalte2]]</f>
        <v>Gereon Röder</v>
      </c>
    </row>
    <row r="236" spans="3:13" ht="15.75">
      <c r="C236" t="str">
        <f>Tabelle1[[#This Row],[Vorname]]&amp;" "&amp;Tabelle1[[#This Row],[Nachname]]</f>
        <v>Marion Weißkopf</v>
      </c>
      <c r="D236" s="52" t="s">
        <v>951</v>
      </c>
      <c r="E236" s="52" t="s">
        <v>952</v>
      </c>
      <c r="F236" s="53"/>
      <c r="G236" s="52" t="s">
        <v>73</v>
      </c>
      <c r="H236" s="46" t="str">
        <f>IFERROR(VLOOKUP(Tabelle1[[#This Row],[Wahlkreisnummer]],Wahlkreise!$A$5:$C$132,3,FALSE),"")</f>
        <v>Wahlkreis: 53 Viersen II</v>
      </c>
      <c r="I236" s="52" t="s">
        <v>953</v>
      </c>
      <c r="J236" s="51">
        <v>53</v>
      </c>
      <c r="K236" s="52" t="s">
        <v>621</v>
      </c>
      <c r="L236" s="52">
        <v>2</v>
      </c>
      <c r="M236" s="56" t="str">
        <f>Tabelle1[[#This Row],[Spalte2]]</f>
        <v>Marion Weißkopf</v>
      </c>
    </row>
    <row r="237" spans="3:13" ht="15.75">
      <c r="C237" t="str">
        <f>Tabelle1[[#This Row],[Vorname]]&amp;" "&amp;Tabelle1[[#This Row],[Nachname]]</f>
        <v>Harald Schulte-Limbeck</v>
      </c>
      <c r="D237" s="52" t="s">
        <v>954</v>
      </c>
      <c r="E237" s="52" t="s">
        <v>314</v>
      </c>
      <c r="F237" s="53"/>
      <c r="G237" s="52" t="s">
        <v>73</v>
      </c>
      <c r="H237" s="46" t="str">
        <f>IFERROR(VLOOKUP(Tabelle1[[#This Row],[Wahlkreisnummer]],Wahlkreise!$A$5:$C$132,3,FALSE),"")</f>
        <v/>
      </c>
      <c r="I237" s="52" t="s">
        <v>955</v>
      </c>
      <c r="J237" s="51" t="s">
        <v>283</v>
      </c>
      <c r="K237" s="52" t="s">
        <v>956</v>
      </c>
      <c r="L237" s="52">
        <v>1</v>
      </c>
      <c r="M237" s="56" t="str">
        <f>Tabelle1[[#This Row],[Spalte2]]</f>
        <v>Harald Schulte-Limbeck</v>
      </c>
    </row>
    <row r="238" spans="3:13" ht="15.75">
      <c r="C238" t="str">
        <f>Tabelle1[[#This Row],[Vorname]]&amp;" "&amp;Tabelle1[[#This Row],[Nachname]]</f>
        <v>Julia Angelika Schlinkert</v>
      </c>
      <c r="D238" s="52" t="s">
        <v>957</v>
      </c>
      <c r="E238" s="52" t="s">
        <v>533</v>
      </c>
      <c r="F238" s="53"/>
      <c r="G238" s="52" t="s">
        <v>73</v>
      </c>
      <c r="H238" s="46" t="str">
        <f>IFERROR(VLOOKUP(Tabelle1[[#This Row],[Wahlkreisnummer]],Wahlkreise!$A$5:$C$132,3,FALSE),"")</f>
        <v/>
      </c>
      <c r="I238" s="52" t="s">
        <v>958</v>
      </c>
      <c r="J238" s="51" t="s">
        <v>283</v>
      </c>
      <c r="K238" s="52" t="s">
        <v>959</v>
      </c>
      <c r="L238" s="52">
        <v>2</v>
      </c>
      <c r="M238" s="56" t="str">
        <f>Tabelle1[[#This Row],[Spalte2]]</f>
        <v>Julia Angelika Schlinkert</v>
      </c>
    </row>
    <row r="239" spans="3:13" ht="15.75">
      <c r="C239" t="str">
        <f>Tabelle1[[#This Row],[Vorname]]&amp;" "&amp;Tabelle1[[#This Row],[Nachname]]</f>
        <v>Svenja Reinders</v>
      </c>
      <c r="D239" s="52" t="s">
        <v>960</v>
      </c>
      <c r="E239" s="52" t="s">
        <v>961</v>
      </c>
      <c r="F239" s="53"/>
      <c r="G239" s="52" t="s">
        <v>73</v>
      </c>
      <c r="H239" s="46" t="str">
        <f>IFERROR(VLOOKUP(Tabelle1[[#This Row],[Wahlkreisnummer]],Wahlkreise!$A$5:$C$132,3,FALSE),"")</f>
        <v/>
      </c>
      <c r="I239" s="52" t="s">
        <v>962</v>
      </c>
      <c r="J239" s="51" t="s">
        <v>283</v>
      </c>
      <c r="K239" s="52" t="s">
        <v>963</v>
      </c>
      <c r="L239" s="52">
        <v>2</v>
      </c>
      <c r="M239" s="56" t="str">
        <f>Tabelle1[[#This Row],[Spalte2]]</f>
        <v>Svenja Reinders</v>
      </c>
    </row>
    <row r="240" spans="3:13" ht="15.75">
      <c r="C240" t="str">
        <f>Tabelle1[[#This Row],[Vorname]]&amp;" "&amp;Tabelle1[[#This Row],[Nachname]]</f>
        <v>Andreas Kemna</v>
      </c>
      <c r="D240" s="52" t="s">
        <v>964</v>
      </c>
      <c r="E240" s="52" t="s">
        <v>837</v>
      </c>
      <c r="F240" s="53"/>
      <c r="G240" s="52" t="s">
        <v>73</v>
      </c>
      <c r="H240" s="46" t="str">
        <f>IFERROR(VLOOKUP(Tabelle1[[#This Row],[Wahlkreisnummer]],Wahlkreise!$A$5:$C$132,3,FALSE),"")</f>
        <v/>
      </c>
      <c r="I240" s="52" t="s">
        <v>965</v>
      </c>
      <c r="J240" s="51" t="s">
        <v>283</v>
      </c>
      <c r="K240" s="52" t="s">
        <v>246</v>
      </c>
      <c r="L240" s="52">
        <v>1</v>
      </c>
      <c r="M240" s="56" t="str">
        <f>Tabelle1[[#This Row],[Spalte2]]</f>
        <v>Andreas Kemna</v>
      </c>
    </row>
    <row r="241" spans="3:13" ht="15.75">
      <c r="C241" t="str">
        <f>Tabelle1[[#This Row],[Vorname]]&amp;" "&amp;Tabelle1[[#This Row],[Nachname]]</f>
        <v>Glenn Krüger</v>
      </c>
      <c r="D241" s="52" t="s">
        <v>748</v>
      </c>
      <c r="E241" s="52" t="s">
        <v>533</v>
      </c>
      <c r="F241" s="53"/>
      <c r="G241" s="52" t="s">
        <v>73</v>
      </c>
      <c r="H241" s="46" t="str">
        <f>IFERROR(VLOOKUP(Tabelle1[[#This Row],[Wahlkreisnummer]],Wahlkreise!$A$5:$C$132,3,FALSE),"")</f>
        <v/>
      </c>
      <c r="I241" s="52" t="s">
        <v>768</v>
      </c>
      <c r="J241" s="51" t="s">
        <v>283</v>
      </c>
      <c r="K241" s="52" t="s">
        <v>966</v>
      </c>
      <c r="L241" s="52">
        <v>1</v>
      </c>
      <c r="M241" s="56" t="str">
        <f>Tabelle1[[#This Row],[Spalte2]]</f>
        <v>Glenn Krüger</v>
      </c>
    </row>
    <row r="242" spans="3:13" ht="15.75">
      <c r="C242" t="str">
        <f>Tabelle1[[#This Row],[Vorname]]&amp;" "&amp;Tabelle1[[#This Row],[Nachname]]</f>
        <v>Heike Maria Wulf</v>
      </c>
      <c r="D242" s="52" t="s">
        <v>967</v>
      </c>
      <c r="E242" s="52" t="s">
        <v>318</v>
      </c>
      <c r="F242" s="53"/>
      <c r="G242" s="52" t="s">
        <v>73</v>
      </c>
      <c r="H242" s="46" t="str">
        <f>IFERROR(VLOOKUP(Tabelle1[[#This Row],[Wahlkreisnummer]],Wahlkreise!$A$5:$C$132,3,FALSE),"")</f>
        <v/>
      </c>
      <c r="I242" s="52" t="s">
        <v>968</v>
      </c>
      <c r="J242" s="51" t="s">
        <v>283</v>
      </c>
      <c r="K242" s="52" t="s">
        <v>969</v>
      </c>
      <c r="L242" s="52">
        <v>2</v>
      </c>
      <c r="M242" s="56" t="str">
        <f>Tabelle1[[#This Row],[Spalte2]]</f>
        <v>Heike Maria Wulf</v>
      </c>
    </row>
    <row r="243" spans="3:13" ht="15.75">
      <c r="C243" t="str">
        <f>Tabelle1[[#This Row],[Vorname]]&amp;" "&amp;Tabelle1[[#This Row],[Nachname]]</f>
        <v>Laura Valeria Knüppel</v>
      </c>
      <c r="D243" s="52" t="s">
        <v>970</v>
      </c>
      <c r="E243" s="52" t="s">
        <v>516</v>
      </c>
      <c r="F243" s="53"/>
      <c r="G243" s="52" t="s">
        <v>73</v>
      </c>
      <c r="H243" s="46" t="str">
        <f>IFERROR(VLOOKUP(Tabelle1[[#This Row],[Wahlkreisnummer]],Wahlkreise!$A$5:$C$132,3,FALSE),"")</f>
        <v/>
      </c>
      <c r="I243" s="52" t="s">
        <v>971</v>
      </c>
      <c r="J243" s="51" t="s">
        <v>283</v>
      </c>
      <c r="K243" s="52" t="s">
        <v>972</v>
      </c>
      <c r="L243" s="52">
        <v>2</v>
      </c>
      <c r="M243" s="56" t="str">
        <f>Tabelle1[[#This Row],[Spalte2]]</f>
        <v>Laura Valeria Knüppel</v>
      </c>
    </row>
    <row r="244" spans="3:13" ht="15.75">
      <c r="C244" t="str">
        <f>Tabelle1[[#This Row],[Vorname]]&amp;" "&amp;Tabelle1[[#This Row],[Nachname]]</f>
        <v>Saskia Busch</v>
      </c>
      <c r="D244" s="52" t="s">
        <v>973</v>
      </c>
      <c r="E244" s="52" t="s">
        <v>516</v>
      </c>
      <c r="F244" s="53"/>
      <c r="G244" s="52" t="s">
        <v>73</v>
      </c>
      <c r="H244" s="46" t="str">
        <f>IFERROR(VLOOKUP(Tabelle1[[#This Row],[Wahlkreisnummer]],Wahlkreise!$A$5:$C$132,3,FALSE),"")</f>
        <v/>
      </c>
      <c r="I244" s="52" t="s">
        <v>974</v>
      </c>
      <c r="J244" s="51" t="s">
        <v>283</v>
      </c>
      <c r="K244" s="52" t="s">
        <v>975</v>
      </c>
      <c r="L244" s="52">
        <v>2</v>
      </c>
      <c r="M244" s="56" t="str">
        <f>Tabelle1[[#This Row],[Spalte2]]</f>
        <v>Saskia Busch</v>
      </c>
    </row>
    <row r="245" spans="3:13" ht="15.75">
      <c r="C245" t="str">
        <f>Tabelle1[[#This Row],[Vorname]]&amp;" "&amp;Tabelle1[[#This Row],[Nachname]]</f>
        <v>Viola Neumann</v>
      </c>
      <c r="D245" s="52" t="s">
        <v>976</v>
      </c>
      <c r="E245" s="52" t="s">
        <v>247</v>
      </c>
      <c r="F245" s="53"/>
      <c r="G245" s="52" t="s">
        <v>73</v>
      </c>
      <c r="H245" s="46" t="str">
        <f>IFERROR(VLOOKUP(Tabelle1[[#This Row],[Wahlkreisnummer]],Wahlkreise!$A$5:$C$132,3,FALSE),"")</f>
        <v/>
      </c>
      <c r="I245" s="52" t="s">
        <v>977</v>
      </c>
      <c r="J245" s="51" t="s">
        <v>283</v>
      </c>
      <c r="K245" s="52" t="s">
        <v>602</v>
      </c>
      <c r="L245" s="52">
        <v>2</v>
      </c>
      <c r="M245" s="56" t="str">
        <f>Tabelle1[[#This Row],[Spalte2]]</f>
        <v>Viola Neumann</v>
      </c>
    </row>
    <row r="246" spans="3:13" ht="15.75">
      <c r="C246" t="str">
        <f>Tabelle1[[#This Row],[Vorname]]&amp;" "&amp;Tabelle1[[#This Row],[Nachname]]</f>
        <v>Sabine Kader</v>
      </c>
      <c r="D246" s="52" t="s">
        <v>978</v>
      </c>
      <c r="E246" s="52" t="s">
        <v>252</v>
      </c>
      <c r="F246" s="53"/>
      <c r="G246" s="52" t="s">
        <v>73</v>
      </c>
      <c r="H246" s="46" t="str">
        <f>IFERROR(VLOOKUP(Tabelle1[[#This Row],[Wahlkreisnummer]],Wahlkreise!$A$5:$C$132,3,FALSE),"")</f>
        <v>Wahlkreis: 18 Köln VI</v>
      </c>
      <c r="I246" s="52" t="s">
        <v>979</v>
      </c>
      <c r="J246" s="51">
        <v>18</v>
      </c>
      <c r="K246" s="52" t="s">
        <v>980</v>
      </c>
      <c r="L246" s="52">
        <v>2</v>
      </c>
      <c r="M246" s="56" t="str">
        <f>Tabelle1[[#This Row],[Spalte2]]</f>
        <v>Sabine Kader</v>
      </c>
    </row>
    <row r="247" spans="3:13" ht="15.75">
      <c r="C247" t="str">
        <f>Tabelle1[[#This Row],[Vorname]]&amp;" "&amp;Tabelle1[[#This Row],[Nachname]]</f>
        <v>Andre Niedernhöfer</v>
      </c>
      <c r="D247" s="52" t="s">
        <v>981</v>
      </c>
      <c r="E247" s="52" t="s">
        <v>982</v>
      </c>
      <c r="F247" s="53"/>
      <c r="G247" s="52" t="s">
        <v>73</v>
      </c>
      <c r="H247" s="46" t="str">
        <f>IFERROR(VLOOKUP(Tabelle1[[#This Row],[Wahlkreisnummer]],Wahlkreise!$A$5:$C$132,3,FALSE),"")</f>
        <v>Wahlkreis: 100 Paderborn I</v>
      </c>
      <c r="I247" s="52" t="s">
        <v>983</v>
      </c>
      <c r="J247" s="51">
        <v>100</v>
      </c>
      <c r="K247" s="52" t="s">
        <v>984</v>
      </c>
      <c r="L247" s="52">
        <v>1</v>
      </c>
      <c r="M247" s="56" t="str">
        <f>Tabelle1[[#This Row],[Spalte2]]</f>
        <v>Andre Niedernhöfer</v>
      </c>
    </row>
    <row r="248" spans="3:13" ht="15.75">
      <c r="C248" t="str">
        <f>Tabelle1[[#This Row],[Vorname]]&amp;" "&amp;Tabelle1[[#This Row],[Nachname]]</f>
        <v>Jürgen Lukat</v>
      </c>
      <c r="D248" s="52" t="s">
        <v>985</v>
      </c>
      <c r="E248" s="52" t="s">
        <v>425</v>
      </c>
      <c r="F248" s="53"/>
      <c r="G248" s="52" t="s">
        <v>73</v>
      </c>
      <c r="H248" s="46" t="str">
        <f>IFERROR(VLOOKUP(Tabelle1[[#This Row],[Wahlkreisnummer]],Wahlkreise!$A$5:$C$132,3,FALSE),"")</f>
        <v>Wahlkreis: 66 Essen II</v>
      </c>
      <c r="I248" s="52" t="s">
        <v>986</v>
      </c>
      <c r="J248" s="51">
        <v>66</v>
      </c>
      <c r="K248" s="52" t="s">
        <v>308</v>
      </c>
      <c r="L248" s="52">
        <v>1</v>
      </c>
      <c r="M248" s="56" t="str">
        <f>Tabelle1[[#This Row],[Spalte2]]</f>
        <v>Jürgen Lukat</v>
      </c>
    </row>
    <row r="249" spans="3:13" ht="15.75">
      <c r="C249" t="str">
        <f>Tabelle1[[#This Row],[Vorname]]&amp;" "&amp;Tabelle1[[#This Row],[Nachname]]</f>
        <v>Colin Loeper</v>
      </c>
      <c r="D249" s="52" t="s">
        <v>987</v>
      </c>
      <c r="E249" s="52" t="s">
        <v>941</v>
      </c>
      <c r="F249" s="53"/>
      <c r="G249" s="52" t="s">
        <v>73</v>
      </c>
      <c r="H249" s="46" t="str">
        <f>IFERROR(VLOOKUP(Tabelle1[[#This Row],[Wahlkreisnummer]],Wahlkreise!$A$5:$C$132,3,FALSE),"")</f>
        <v/>
      </c>
      <c r="I249" s="52" t="s">
        <v>988</v>
      </c>
      <c r="J249" s="51" t="s">
        <v>283</v>
      </c>
      <c r="K249" s="52" t="s">
        <v>989</v>
      </c>
      <c r="L249" s="52">
        <v>1</v>
      </c>
      <c r="M249" s="56" t="str">
        <f>Tabelle1[[#This Row],[Spalte2]]</f>
        <v>Colin Loeper</v>
      </c>
    </row>
    <row r="250" spans="3:13" ht="15.75">
      <c r="C250" t="str">
        <f>Tabelle1[[#This Row],[Vorname]]&amp;" "&amp;Tabelle1[[#This Row],[Nachname]]</f>
        <v>Bernd Seliger</v>
      </c>
      <c r="D250" s="52" t="s">
        <v>596</v>
      </c>
      <c r="E250" s="52" t="s">
        <v>329</v>
      </c>
      <c r="F250" s="53"/>
      <c r="G250" s="52" t="s">
        <v>73</v>
      </c>
      <c r="H250" s="46" t="str">
        <f>IFERROR(VLOOKUP(Tabelle1[[#This Row],[Wahlkreisnummer]],Wahlkreise!$A$5:$C$132,3,FALSE),"")</f>
        <v/>
      </c>
      <c r="I250" s="52" t="s">
        <v>990</v>
      </c>
      <c r="J250" s="51" t="s">
        <v>283</v>
      </c>
      <c r="K250" s="52" t="s">
        <v>300</v>
      </c>
      <c r="L250" s="52">
        <v>1</v>
      </c>
      <c r="M250" s="56" t="str">
        <f>Tabelle1[[#This Row],[Spalte2]]</f>
        <v>Bernd Seliger</v>
      </c>
    </row>
    <row r="251" spans="3:13" ht="15.75">
      <c r="C251" t="str">
        <f>Tabelle1[[#This Row],[Vorname]]&amp;" "&amp;Tabelle1[[#This Row],[Nachname]]</f>
        <v>Marc Meyer zu Hücker</v>
      </c>
      <c r="D251" s="52" t="s">
        <v>991</v>
      </c>
      <c r="E251" s="52" t="s">
        <v>533</v>
      </c>
      <c r="F251" s="53"/>
      <c r="G251" s="52" t="s">
        <v>73</v>
      </c>
      <c r="H251" s="46" t="str">
        <f>IFERROR(VLOOKUP(Tabelle1[[#This Row],[Wahlkreisnummer]],Wahlkreise!$A$5:$C$132,3,FALSE),"")</f>
        <v/>
      </c>
      <c r="I251" s="52" t="s">
        <v>992</v>
      </c>
      <c r="J251" s="51" t="s">
        <v>283</v>
      </c>
      <c r="K251" s="52" t="s">
        <v>579</v>
      </c>
      <c r="L251" s="52">
        <v>1</v>
      </c>
      <c r="M251" s="56" t="str">
        <f>Tabelle1[[#This Row],[Spalte2]]</f>
        <v>Marc Meyer zu Hücker</v>
      </c>
    </row>
    <row r="252" spans="3:13" ht="15.75">
      <c r="C252" t="str">
        <f>Tabelle1[[#This Row],[Vorname]]&amp;" "&amp;Tabelle1[[#This Row],[Nachname]]</f>
        <v>Kevin Dierkes</v>
      </c>
      <c r="D252" s="52" t="s">
        <v>993</v>
      </c>
      <c r="E252" s="52" t="s">
        <v>941</v>
      </c>
      <c r="F252" s="53"/>
      <c r="G252" s="52" t="s">
        <v>73</v>
      </c>
      <c r="H252" s="46" t="str">
        <f>IFERROR(VLOOKUP(Tabelle1[[#This Row],[Wahlkreisnummer]],Wahlkreise!$A$5:$C$132,3,FALSE),"")</f>
        <v/>
      </c>
      <c r="I252" s="52" t="s">
        <v>994</v>
      </c>
      <c r="J252" s="51" t="s">
        <v>283</v>
      </c>
      <c r="K252" s="52" t="s">
        <v>995</v>
      </c>
      <c r="L252" s="52">
        <v>1</v>
      </c>
      <c r="M252" s="56" t="str">
        <f>Tabelle1[[#This Row],[Spalte2]]</f>
        <v>Kevin Dierkes</v>
      </c>
    </row>
    <row r="253" spans="3:13" ht="15.75">
      <c r="C253" t="str">
        <f>Tabelle1[[#This Row],[Vorname]]&amp;" "&amp;Tabelle1[[#This Row],[Nachname]]</f>
        <v>Yvonne Müller</v>
      </c>
      <c r="D253" s="52" t="s">
        <v>996</v>
      </c>
      <c r="E253" s="52" t="s">
        <v>252</v>
      </c>
      <c r="F253" s="53"/>
      <c r="G253" s="52" t="s">
        <v>157</v>
      </c>
      <c r="H253" s="46" t="str">
        <f>IFERROR(VLOOKUP(Tabelle1[[#This Row],[Wahlkreisnummer]],Wahlkreise!$A$5:$C$132,3,FALSE),"")</f>
        <v>Wahlkreis: 15 Köln III</v>
      </c>
      <c r="I253" s="52" t="s">
        <v>553</v>
      </c>
      <c r="J253" s="51">
        <v>15</v>
      </c>
      <c r="K253" s="52" t="s">
        <v>997</v>
      </c>
      <c r="L253" s="52">
        <v>2</v>
      </c>
      <c r="M253" s="56" t="str">
        <f>Tabelle1[[#This Row],[Spalte2]]</f>
        <v>Yvonne Müller</v>
      </c>
    </row>
    <row r="254" spans="3:13" ht="15.75">
      <c r="C254" t="str">
        <f>Tabelle1[[#This Row],[Vorname]]&amp;" "&amp;Tabelle1[[#This Row],[Nachname]]</f>
        <v>Tarah-Tanita Truderung</v>
      </c>
      <c r="D254" s="52" t="s">
        <v>998</v>
      </c>
      <c r="E254" s="52" t="s">
        <v>252</v>
      </c>
      <c r="F254" s="53"/>
      <c r="G254" s="52" t="s">
        <v>157</v>
      </c>
      <c r="H254" s="46" t="str">
        <f>IFERROR(VLOOKUP(Tabelle1[[#This Row],[Wahlkreisnummer]],Wahlkreise!$A$5:$C$132,3,FALSE),"")</f>
        <v/>
      </c>
      <c r="I254" s="52" t="s">
        <v>999</v>
      </c>
      <c r="J254" s="51" t="s">
        <v>283</v>
      </c>
      <c r="K254" s="52" t="s">
        <v>1000</v>
      </c>
      <c r="L254" s="52">
        <v>2</v>
      </c>
      <c r="M254" s="56" t="str">
        <f>Tabelle1[[#This Row],[Spalte2]]</f>
        <v>Tarah-Tanita Truderung</v>
      </c>
    </row>
    <row r="255" spans="3:13" ht="15.75">
      <c r="C255" t="str">
        <f>Tabelle1[[#This Row],[Vorname]]&amp;" "&amp;Tabelle1[[#This Row],[Nachname]]</f>
        <v>Tarek Moussa</v>
      </c>
      <c r="D255" s="52" t="s">
        <v>1001</v>
      </c>
      <c r="E255" s="52" t="s">
        <v>252</v>
      </c>
      <c r="F255" s="53"/>
      <c r="G255" s="52" t="s">
        <v>157</v>
      </c>
      <c r="H255" s="46" t="str">
        <f>IFERROR(VLOOKUP(Tabelle1[[#This Row],[Wahlkreisnummer]],Wahlkreise!$A$5:$C$132,3,FALSE),"")</f>
        <v/>
      </c>
      <c r="I255" s="52" t="s">
        <v>1002</v>
      </c>
      <c r="J255" s="51" t="s">
        <v>283</v>
      </c>
      <c r="K255" s="52" t="s">
        <v>1003</v>
      </c>
      <c r="L255" s="52">
        <v>1</v>
      </c>
      <c r="M255" s="56" t="str">
        <f>Tabelle1[[#This Row],[Spalte2]]</f>
        <v>Tarek Moussa</v>
      </c>
    </row>
    <row r="256" spans="3:13" ht="15.75">
      <c r="C256" t="str">
        <f>Tabelle1[[#This Row],[Vorname]]&amp;" "&amp;Tabelle1[[#This Row],[Nachname]]</f>
        <v>Marion Schmitz</v>
      </c>
      <c r="D256" s="52" t="s">
        <v>618</v>
      </c>
      <c r="E256" s="52" t="s">
        <v>352</v>
      </c>
      <c r="F256" s="53"/>
      <c r="G256" s="52" t="s">
        <v>115</v>
      </c>
      <c r="H256" s="46" t="str">
        <f>IFERROR(VLOOKUP(Tabelle1[[#This Row],[Wahlkreisnummer]],Wahlkreise!$A$5:$C$132,3,FALSE),"")</f>
        <v/>
      </c>
      <c r="I256" s="52" t="s">
        <v>408</v>
      </c>
      <c r="J256" s="51" t="s">
        <v>283</v>
      </c>
      <c r="K256" s="52" t="s">
        <v>621</v>
      </c>
      <c r="L256" s="52">
        <v>2</v>
      </c>
      <c r="M256" s="56" t="str">
        <f>Tabelle1[[#This Row],[Spalte2]]</f>
        <v>Marion Schmitz</v>
      </c>
    </row>
    <row r="257" spans="3:13" ht="15.75">
      <c r="C257" t="str">
        <f>Tabelle1[[#This Row],[Vorname]]&amp;" "&amp;Tabelle1[[#This Row],[Nachname]]</f>
        <v>Karin Schäfer</v>
      </c>
      <c r="D257" s="52" t="s">
        <v>618</v>
      </c>
      <c r="E257" s="52" t="s">
        <v>352</v>
      </c>
      <c r="F257" s="53"/>
      <c r="G257" s="52" t="s">
        <v>115</v>
      </c>
      <c r="H257" s="46" t="str">
        <f>IFERROR(VLOOKUP(Tabelle1[[#This Row],[Wahlkreisnummer]],Wahlkreise!$A$5:$C$132,3,FALSE),"")</f>
        <v>Wahlkreis: 56 Oberhausen I</v>
      </c>
      <c r="I257" s="52" t="s">
        <v>787</v>
      </c>
      <c r="J257" s="51">
        <v>56</v>
      </c>
      <c r="K257" s="52" t="s">
        <v>1004</v>
      </c>
      <c r="L257" s="52">
        <v>2</v>
      </c>
      <c r="M257" s="56" t="str">
        <f>Tabelle1[[#This Row],[Spalte2]]</f>
        <v>Karin Schäfer</v>
      </c>
    </row>
    <row r="258" spans="3:13" ht="15.75">
      <c r="C258" t="str">
        <f>Tabelle1[[#This Row],[Vorname]]&amp;" "&amp;Tabelle1[[#This Row],[Nachname]]</f>
        <v>Raimund Runte</v>
      </c>
      <c r="D258" s="52" t="s">
        <v>1005</v>
      </c>
      <c r="E258" s="52" t="s">
        <v>352</v>
      </c>
      <c r="F258" s="53"/>
      <c r="G258" s="52" t="s">
        <v>115</v>
      </c>
      <c r="H258" s="46" t="str">
        <f>IFERROR(VLOOKUP(Tabelle1[[#This Row],[Wahlkreisnummer]],Wahlkreise!$A$5:$C$132,3,FALSE),"")</f>
        <v>Wahlkreis: 57 Oberhausen II - Wesel I</v>
      </c>
      <c r="I258" s="52" t="s">
        <v>1006</v>
      </c>
      <c r="J258" s="51">
        <v>57</v>
      </c>
      <c r="K258" s="52" t="s">
        <v>1007</v>
      </c>
      <c r="L258" s="52">
        <v>1</v>
      </c>
      <c r="M258" s="56" t="str">
        <f>Tabelle1[[#This Row],[Spalte2]]</f>
        <v>Raimund Runte</v>
      </c>
    </row>
    <row r="259" spans="3:13" ht="15.75">
      <c r="C259" t="str">
        <f>Tabelle1[[#This Row],[Vorname]]&amp;" "&amp;Tabelle1[[#This Row],[Nachname]]</f>
        <v>Rainer Schäfer</v>
      </c>
      <c r="D259" s="52" t="s">
        <v>1008</v>
      </c>
      <c r="E259" s="52" t="s">
        <v>352</v>
      </c>
      <c r="F259" s="53"/>
      <c r="G259" s="52" t="s">
        <v>115</v>
      </c>
      <c r="H259" s="46" t="str">
        <f>IFERROR(VLOOKUP(Tabelle1[[#This Row],[Wahlkreisnummer]],Wahlkreise!$A$5:$C$132,3,FALSE),"")</f>
        <v/>
      </c>
      <c r="I259" s="52" t="s">
        <v>787</v>
      </c>
      <c r="J259" s="51" t="s">
        <v>283</v>
      </c>
      <c r="K259" s="52" t="s">
        <v>582</v>
      </c>
      <c r="L259" s="52">
        <v>1</v>
      </c>
      <c r="M259" s="56" t="str">
        <f>Tabelle1[[#This Row],[Spalte2]]</f>
        <v>Rainer Schäfer</v>
      </c>
    </row>
    <row r="260" spans="3:13" ht="15.75">
      <c r="C260" t="str">
        <f>Tabelle1[[#This Row],[Vorname]]&amp;" "&amp;Tabelle1[[#This Row],[Nachname]]</f>
        <v>Ursula Jankowski</v>
      </c>
      <c r="D260" s="52" t="s">
        <v>618</v>
      </c>
      <c r="E260" s="52" t="s">
        <v>352</v>
      </c>
      <c r="F260" s="53"/>
      <c r="G260" s="52" t="s">
        <v>115</v>
      </c>
      <c r="H260" s="46" t="str">
        <f>IFERROR(VLOOKUP(Tabelle1[[#This Row],[Wahlkreisnummer]],Wahlkreise!$A$5:$C$132,3,FALSE),"")</f>
        <v/>
      </c>
      <c r="I260" s="52" t="s">
        <v>1009</v>
      </c>
      <c r="J260" s="51" t="s">
        <v>283</v>
      </c>
      <c r="K260" s="52" t="s">
        <v>380</v>
      </c>
      <c r="L260" s="52">
        <v>2</v>
      </c>
      <c r="M260" s="56" t="str">
        <f>Tabelle1[[#This Row],[Spalte2]]</f>
        <v>Ursula Jankowski</v>
      </c>
    </row>
    <row r="261" spans="3:13" ht="15.75">
      <c r="C261" t="str">
        <f>Tabelle1[[#This Row],[Vorname]]&amp;" "&amp;Tabelle1[[#This Row],[Nachname]]</f>
        <v>Angelika Liesegang</v>
      </c>
      <c r="D261" s="52" t="s">
        <v>1010</v>
      </c>
      <c r="E261" s="52" t="s">
        <v>352</v>
      </c>
      <c r="F261" s="53"/>
      <c r="G261" s="52" t="s">
        <v>115</v>
      </c>
      <c r="H261" s="46" t="str">
        <f>IFERROR(VLOOKUP(Tabelle1[[#This Row],[Wahlkreisnummer]],Wahlkreise!$A$5:$C$132,3,FALSE),"")</f>
        <v/>
      </c>
      <c r="I261" s="52" t="s">
        <v>1011</v>
      </c>
      <c r="J261" s="51" t="s">
        <v>283</v>
      </c>
      <c r="K261" s="52" t="s">
        <v>1012</v>
      </c>
      <c r="L261" s="52">
        <v>2</v>
      </c>
      <c r="M261" s="56" t="str">
        <f>Tabelle1[[#This Row],[Spalte2]]</f>
        <v>Angelika Liesegang</v>
      </c>
    </row>
    <row r="262" spans="3:13" ht="15.75">
      <c r="C262" t="str">
        <f>Tabelle1[[#This Row],[Vorname]]&amp;" "&amp;Tabelle1[[#This Row],[Nachname]]</f>
        <v>Lieselotte Haagen</v>
      </c>
      <c r="D262" s="52" t="s">
        <v>618</v>
      </c>
      <c r="E262" s="52" t="s">
        <v>352</v>
      </c>
      <c r="F262" s="53"/>
      <c r="G262" s="52" t="s">
        <v>115</v>
      </c>
      <c r="H262" s="46" t="str">
        <f>IFERROR(VLOOKUP(Tabelle1[[#This Row],[Wahlkreisnummer]],Wahlkreise!$A$5:$C$132,3,FALSE),"")</f>
        <v/>
      </c>
      <c r="I262" s="52" t="s">
        <v>1013</v>
      </c>
      <c r="J262" s="51" t="s">
        <v>283</v>
      </c>
      <c r="K262" s="52" t="s">
        <v>1014</v>
      </c>
      <c r="L262" s="52">
        <v>2</v>
      </c>
      <c r="M262" s="56" t="str">
        <f>Tabelle1[[#This Row],[Spalte2]]</f>
        <v>Lieselotte Haagen</v>
      </c>
    </row>
    <row r="263" spans="3:13" ht="15.75">
      <c r="C263" t="str">
        <f>Tabelle1[[#This Row],[Vorname]]&amp;" "&amp;Tabelle1[[#This Row],[Nachname]]</f>
        <v>Vincenz Melches</v>
      </c>
      <c r="D263" s="52" t="s">
        <v>1008</v>
      </c>
      <c r="E263" s="52" t="s">
        <v>252</v>
      </c>
      <c r="F263" s="53"/>
      <c r="G263" s="52" t="s">
        <v>115</v>
      </c>
      <c r="H263" s="46" t="str">
        <f>IFERROR(VLOOKUP(Tabelle1[[#This Row],[Wahlkreisnummer]],Wahlkreise!$A$5:$C$132,3,FALSE),"")</f>
        <v/>
      </c>
      <c r="I263" s="52" t="s">
        <v>1015</v>
      </c>
      <c r="J263" s="51" t="s">
        <v>283</v>
      </c>
      <c r="K263" s="52" t="s">
        <v>1016</v>
      </c>
      <c r="L263" s="52">
        <v>1</v>
      </c>
      <c r="M263" s="56" t="str">
        <f>Tabelle1[[#This Row],[Spalte2]]</f>
        <v>Vincenz Melches</v>
      </c>
    </row>
    <row r="264" spans="3:13" ht="15.75">
      <c r="C264" t="str">
        <f>Tabelle1[[#This Row],[Titel]]&amp;" "&amp;Tabelle1[[#This Row],[Vorname]]&amp;" "&amp;Tabelle1[[#This Row],[Nachname]]</f>
        <v>Prof. Dr. Martin Schwab</v>
      </c>
      <c r="D264" s="52" t="s">
        <v>1017</v>
      </c>
      <c r="E264" s="52" t="s">
        <v>318</v>
      </c>
      <c r="F264" s="52" t="s">
        <v>1018</v>
      </c>
      <c r="G264" s="52" t="s">
        <v>143</v>
      </c>
      <c r="H264" s="46" t="str">
        <f>IFERROR(VLOOKUP(Tabelle1[[#This Row],[Wahlkreisnummer]],Wahlkreise!$A$5:$C$132,3,FALSE),"")</f>
        <v>Wahlkreis: 92 Bielefeld I</v>
      </c>
      <c r="I264" s="52" t="s">
        <v>1019</v>
      </c>
      <c r="J264" s="51">
        <v>92</v>
      </c>
      <c r="K264" s="52" t="s">
        <v>243</v>
      </c>
      <c r="L264" s="52">
        <v>1</v>
      </c>
      <c r="M264" s="56" t="str">
        <f>Tabelle1[[#This Row],[Spalte2]]</f>
        <v>Prof. Dr. Martin Schwab</v>
      </c>
    </row>
    <row r="265" spans="3:13" ht="15.75">
      <c r="C265" t="str">
        <f>Tabelle1[[#This Row],[Vorname]]&amp;" "&amp;Tabelle1[[#This Row],[Nachname]]</f>
        <v>Mona Aranea Guillén</v>
      </c>
      <c r="D265" s="52" t="s">
        <v>1020</v>
      </c>
      <c r="E265" s="52" t="s">
        <v>329</v>
      </c>
      <c r="F265" s="53"/>
      <c r="G265" s="52" t="s">
        <v>143</v>
      </c>
      <c r="H265" s="46" t="str">
        <f>IFERROR(VLOOKUP(Tabelle1[[#This Row],[Wahlkreisnummer]],Wahlkreise!$A$5:$C$132,3,FALSE),"")</f>
        <v>Wahlkreis: 50 Mönchengladbach I</v>
      </c>
      <c r="I265" s="52" t="s">
        <v>1021</v>
      </c>
      <c r="J265" s="51">
        <v>50</v>
      </c>
      <c r="K265" s="52" t="s">
        <v>1022</v>
      </c>
      <c r="L265" s="52">
        <v>2</v>
      </c>
      <c r="M265" s="56" t="str">
        <f>Tabelle1[[#This Row],[Spalte2]]</f>
        <v>Mona Aranea Guillén</v>
      </c>
    </row>
    <row r="266" spans="3:13" ht="15.75">
      <c r="C266" t="str">
        <f>Tabelle1[[#This Row],[Vorname]]&amp;" "&amp;Tabelle1[[#This Row],[Nachname]]</f>
        <v>Dirk Sattelmaier</v>
      </c>
      <c r="D266" s="52" t="s">
        <v>545</v>
      </c>
      <c r="E266" s="52" t="s">
        <v>252</v>
      </c>
      <c r="F266" s="53"/>
      <c r="G266" s="52" t="s">
        <v>143</v>
      </c>
      <c r="H266" s="46" t="str">
        <f>IFERROR(VLOOKUP(Tabelle1[[#This Row],[Wahlkreisnummer]],Wahlkreise!$A$5:$C$132,3,FALSE),"")</f>
        <v/>
      </c>
      <c r="I266" s="52" t="s">
        <v>1023</v>
      </c>
      <c r="J266" s="51" t="s">
        <v>283</v>
      </c>
      <c r="K266" s="52" t="s">
        <v>1024</v>
      </c>
      <c r="L266" s="52">
        <v>1</v>
      </c>
      <c r="M266" s="56" t="str">
        <f>Tabelle1[[#This Row],[Spalte2]]</f>
        <v>Dirk Sattelmaier</v>
      </c>
    </row>
    <row r="267" spans="3:13" ht="15.75">
      <c r="C267" t="str">
        <f>Tabelle1[[#This Row],[Vorname]]&amp;" "&amp;Tabelle1[[#This Row],[Nachname]]</f>
        <v>Stephanie Bielski</v>
      </c>
      <c r="D267" s="52" t="s">
        <v>1025</v>
      </c>
      <c r="E267" s="52" t="s">
        <v>1026</v>
      </c>
      <c r="F267" s="53"/>
      <c r="G267" s="52" t="s">
        <v>143</v>
      </c>
      <c r="H267" s="46" t="str">
        <f>IFERROR(VLOOKUP(Tabelle1[[#This Row],[Wahlkreisnummer]],Wahlkreise!$A$5:$C$132,3,FALSE),"")</f>
        <v>Wahlkreis: 105 Ennepe-Ruhr-Kreis I</v>
      </c>
      <c r="I267" s="52" t="s">
        <v>1027</v>
      </c>
      <c r="J267" s="51">
        <v>105</v>
      </c>
      <c r="K267" s="52" t="s">
        <v>1028</v>
      </c>
      <c r="L267" s="52">
        <v>2</v>
      </c>
      <c r="M267" s="56" t="str">
        <f>Tabelle1[[#This Row],[Spalte2]]</f>
        <v>Stephanie Bielski</v>
      </c>
    </row>
    <row r="268" spans="3:13" ht="15.75">
      <c r="C268" t="str">
        <f>Tabelle1[[#This Row],[Vorname]]&amp;" "&amp;Tabelle1[[#This Row],[Nachname]]</f>
        <v>Patrick Krone</v>
      </c>
      <c r="D268" s="52" t="s">
        <v>1029</v>
      </c>
      <c r="E268" s="52" t="s">
        <v>403</v>
      </c>
      <c r="F268" s="53"/>
      <c r="G268" s="52" t="s">
        <v>143</v>
      </c>
      <c r="H268" s="46" t="str">
        <f>IFERROR(VLOOKUP(Tabelle1[[#This Row],[Wahlkreisnummer]],Wahlkreise!$A$5:$C$132,3,FALSE),"")</f>
        <v>Wahlkreis: 121 Märkischer Kreis I</v>
      </c>
      <c r="I268" s="52" t="s">
        <v>1030</v>
      </c>
      <c r="J268" s="51">
        <v>121</v>
      </c>
      <c r="K268" s="52" t="s">
        <v>907</v>
      </c>
      <c r="L268" s="52">
        <v>1</v>
      </c>
      <c r="M268" s="56" t="str">
        <f>Tabelle1[[#This Row],[Spalte2]]</f>
        <v>Patrick Krone</v>
      </c>
    </row>
    <row r="269" spans="3:13" ht="15.75">
      <c r="C269" t="str">
        <f>Tabelle1[[#This Row],[Vorname]]&amp;" "&amp;Tabelle1[[#This Row],[Nachname]]</f>
        <v>Dirk Gintzel</v>
      </c>
      <c r="D269" s="52" t="s">
        <v>1031</v>
      </c>
      <c r="E269" s="52" t="s">
        <v>325</v>
      </c>
      <c r="F269" s="53"/>
      <c r="G269" s="52" t="s">
        <v>143</v>
      </c>
      <c r="H269" s="46" t="str">
        <f>IFERROR(VLOOKUP(Tabelle1[[#This Row],[Wahlkreisnummer]],Wahlkreise!$A$5:$C$132,3,FALSE),"")</f>
        <v>Wahlkreis: 31 Bonn II</v>
      </c>
      <c r="I269" s="52" t="s">
        <v>1032</v>
      </c>
      <c r="J269" s="51">
        <v>31</v>
      </c>
      <c r="K269" s="52" t="s">
        <v>1024</v>
      </c>
      <c r="L269" s="52">
        <v>1</v>
      </c>
      <c r="M269" s="56" t="str">
        <f>Tabelle1[[#This Row],[Spalte2]]</f>
        <v>Dirk Gintzel</v>
      </c>
    </row>
    <row r="270" spans="3:13" ht="15.75">
      <c r="C270" t="str">
        <f>Tabelle1[[#This Row],[Vorname]]&amp;" "&amp;Tabelle1[[#This Row],[Nachname]]</f>
        <v>Jenny Marx</v>
      </c>
      <c r="D270" s="52" t="s">
        <v>1033</v>
      </c>
      <c r="E270" s="52" t="s">
        <v>1034</v>
      </c>
      <c r="F270" s="53"/>
      <c r="G270" s="52" t="s">
        <v>143</v>
      </c>
      <c r="H270" s="46" t="str">
        <f>IFERROR(VLOOKUP(Tabelle1[[#This Row],[Wahlkreisnummer]],Wahlkreise!$A$5:$C$132,3,FALSE),"")</f>
        <v>Wahlkreis: 9 Heinsberg I</v>
      </c>
      <c r="I270" s="52" t="s">
        <v>1035</v>
      </c>
      <c r="J270" s="51">
        <v>9</v>
      </c>
      <c r="K270" s="52" t="s">
        <v>1036</v>
      </c>
      <c r="L270" s="52">
        <v>2</v>
      </c>
      <c r="M270" s="56" t="str">
        <f>Tabelle1[[#This Row],[Spalte2]]</f>
        <v>Jenny Marx</v>
      </c>
    </row>
    <row r="271" spans="3:13" ht="15.75">
      <c r="C271" t="str">
        <f>Tabelle1[[#This Row],[Vorname]]&amp;" "&amp;Tabelle1[[#This Row],[Nachname]]</f>
        <v>Sven Heiermann</v>
      </c>
      <c r="D271" s="52" t="s">
        <v>1037</v>
      </c>
      <c r="E271" s="52" t="s">
        <v>1038</v>
      </c>
      <c r="F271" s="53"/>
      <c r="G271" s="52" t="s">
        <v>143</v>
      </c>
      <c r="H271" s="46" t="str">
        <f>IFERROR(VLOOKUP(Tabelle1[[#This Row],[Wahlkreisnummer]],Wahlkreise!$A$5:$C$132,3,FALSE),"")</f>
        <v>Wahlkreis: 106 Ennepe-Ruhr-Kreis II</v>
      </c>
      <c r="I271" s="52" t="s">
        <v>1039</v>
      </c>
      <c r="J271" s="51">
        <v>106</v>
      </c>
      <c r="K271" s="52" t="s">
        <v>254</v>
      </c>
      <c r="L271" s="52">
        <v>1</v>
      </c>
      <c r="M271" s="56" t="str">
        <f>Tabelle1[[#This Row],[Spalte2]]</f>
        <v>Sven Heiermann</v>
      </c>
    </row>
    <row r="272" spans="3:13" ht="15.75">
      <c r="C272" t="str">
        <f>Tabelle1[[#This Row],[Vorname]]&amp;" "&amp;Tabelle1[[#This Row],[Nachname]]</f>
        <v>Michael Aggelidis</v>
      </c>
      <c r="D272" s="52" t="s">
        <v>545</v>
      </c>
      <c r="E272" s="52" t="s">
        <v>325</v>
      </c>
      <c r="F272" s="53"/>
      <c r="G272" s="52" t="s">
        <v>143</v>
      </c>
      <c r="H272" s="46" t="str">
        <f>IFERROR(VLOOKUP(Tabelle1[[#This Row],[Wahlkreisnummer]],Wahlkreise!$A$5:$C$132,3,FALSE),"")</f>
        <v>Wahlkreis: 10 Heinsberg II</v>
      </c>
      <c r="I272" s="52" t="s">
        <v>1040</v>
      </c>
      <c r="J272" s="51">
        <v>10</v>
      </c>
      <c r="K272" s="52" t="s">
        <v>652</v>
      </c>
      <c r="L272" s="52">
        <v>1</v>
      </c>
      <c r="M272" s="56" t="str">
        <f>Tabelle1[[#This Row],[Spalte2]]</f>
        <v>Michael Aggelidis</v>
      </c>
    </row>
    <row r="273" spans="3:13" ht="15.75">
      <c r="C273" t="str">
        <f>Tabelle1[[#This Row],[Vorname]]&amp;" "&amp;Tabelle1[[#This Row],[Nachname]]</f>
        <v>Markus Bärmann</v>
      </c>
      <c r="D273" s="52" t="s">
        <v>1041</v>
      </c>
      <c r="E273" s="52" t="s">
        <v>1042</v>
      </c>
      <c r="F273" s="53"/>
      <c r="G273" s="52" t="s">
        <v>143</v>
      </c>
      <c r="H273" s="46" t="str">
        <f>IFERROR(VLOOKUP(Tabelle1[[#This Row],[Wahlkreisnummer]],Wahlkreise!$A$5:$C$132,3,FALSE),"")</f>
        <v>Wahlkreis: 59 Wesel III</v>
      </c>
      <c r="I273" s="52" t="s">
        <v>1043</v>
      </c>
      <c r="J273" s="51">
        <v>59</v>
      </c>
      <c r="K273" s="52" t="s">
        <v>239</v>
      </c>
      <c r="L273" s="52">
        <v>1</v>
      </c>
      <c r="M273" s="56" t="str">
        <f>Tabelle1[[#This Row],[Spalte2]]</f>
        <v>Markus Bärmann</v>
      </c>
    </row>
    <row r="274" spans="3:13" ht="15.75">
      <c r="C274" t="str">
        <f>Tabelle1[[#This Row],[Vorname]]&amp;" "&amp;Tabelle1[[#This Row],[Nachname]]</f>
        <v>Werner Hürttlen</v>
      </c>
      <c r="D274" s="52" t="s">
        <v>1044</v>
      </c>
      <c r="E274" s="52" t="s">
        <v>1045</v>
      </c>
      <c r="F274" s="53"/>
      <c r="G274" s="52" t="s">
        <v>143</v>
      </c>
      <c r="H274" s="46" t="str">
        <f>IFERROR(VLOOKUP(Tabelle1[[#This Row],[Wahlkreisnummer]],Wahlkreise!$A$5:$C$132,3,FALSE),"")</f>
        <v>Wahlkreis: 11 Düren I</v>
      </c>
      <c r="I274" s="52" t="s">
        <v>1046</v>
      </c>
      <c r="J274" s="51">
        <v>11</v>
      </c>
      <c r="K274" s="52" t="s">
        <v>1047</v>
      </c>
      <c r="L274" s="52">
        <v>1</v>
      </c>
      <c r="M274" s="56" t="str">
        <f>Tabelle1[[#This Row],[Spalte2]]</f>
        <v>Werner Hürttlen</v>
      </c>
    </row>
    <row r="275" spans="3:13" ht="15.75">
      <c r="C275" t="str">
        <f>Tabelle1[[#This Row],[Vorname]]&amp;" "&amp;Tabelle1[[#This Row],[Nachname]]</f>
        <v>Stefanie Kordaß-Aysanoǧlu</v>
      </c>
      <c r="D275" s="52" t="s">
        <v>1048</v>
      </c>
      <c r="E275" s="52" t="s">
        <v>1049</v>
      </c>
      <c r="F275" s="53"/>
      <c r="G275" s="52" t="s">
        <v>143</v>
      </c>
      <c r="H275" s="46" t="str">
        <f>IFERROR(VLOOKUP(Tabelle1[[#This Row],[Wahlkreisnummer]],Wahlkreise!$A$5:$C$132,3,FALSE),"")</f>
        <v>Wahlkreis: 123 Märkischer Kreis III</v>
      </c>
      <c r="I275" s="52" t="s">
        <v>1050</v>
      </c>
      <c r="J275" s="51">
        <v>123</v>
      </c>
      <c r="K275" s="52" t="s">
        <v>1051</v>
      </c>
      <c r="L275" s="52">
        <v>2</v>
      </c>
      <c r="M275" s="56" t="str">
        <f>Tabelle1[[#This Row],[Spalte2]]</f>
        <v>Stefanie Kordaß-Aysanoǧlu</v>
      </c>
    </row>
    <row r="276" spans="3:13" ht="15.75">
      <c r="C276" t="str">
        <f>Tabelle1[[#This Row],[Vorname]]&amp;" "&amp;Tabelle1[[#This Row],[Nachname]]</f>
        <v>Nathalie Sanchez Friedrich</v>
      </c>
      <c r="D276" s="52" t="s">
        <v>1052</v>
      </c>
      <c r="E276" s="52" t="s">
        <v>1053</v>
      </c>
      <c r="F276" s="53"/>
      <c r="G276" s="52" t="s">
        <v>143</v>
      </c>
      <c r="H276" s="46" t="str">
        <f>IFERROR(VLOOKUP(Tabelle1[[#This Row],[Wahlkreisnummer]],Wahlkreise!$A$5:$C$132,3,FALSE),"")</f>
        <v>Wahlkreis: 27 Rhein-Sieg-Kreis III – Euskirchen III</v>
      </c>
      <c r="I276" s="52" t="s">
        <v>1054</v>
      </c>
      <c r="J276" s="51">
        <v>27</v>
      </c>
      <c r="K276" s="52" t="s">
        <v>1055</v>
      </c>
      <c r="L276" s="52">
        <v>2</v>
      </c>
      <c r="M276" s="56" t="str">
        <f>Tabelle1[[#This Row],[Spalte2]]</f>
        <v>Nathalie Sanchez Friedrich</v>
      </c>
    </row>
    <row r="277" spans="3:13" ht="15.75">
      <c r="C277" t="str">
        <f>Tabelle1[[#This Row],[Vorname]]&amp;" "&amp;Tabelle1[[#This Row],[Nachname]]</f>
        <v>Robert Metzger</v>
      </c>
      <c r="D277" s="52" t="s">
        <v>1056</v>
      </c>
      <c r="E277" s="52" t="s">
        <v>294</v>
      </c>
      <c r="F277" s="53"/>
      <c r="G277" s="52" t="s">
        <v>143</v>
      </c>
      <c r="H277" s="46" t="str">
        <f>IFERROR(VLOOKUP(Tabelle1[[#This Row],[Wahlkreisnummer]],Wahlkreise!$A$5:$C$132,3,FALSE),"")</f>
        <v/>
      </c>
      <c r="I277" s="52" t="s">
        <v>1057</v>
      </c>
      <c r="J277" s="51" t="s">
        <v>283</v>
      </c>
      <c r="K277" s="52" t="s">
        <v>323</v>
      </c>
      <c r="L277" s="52">
        <v>1</v>
      </c>
      <c r="M277" s="56" t="str">
        <f>Tabelle1[[#This Row],[Spalte2]]</f>
        <v>Robert Metzger</v>
      </c>
    </row>
    <row r="278" spans="3:13" ht="15.75">
      <c r="C278" t="str">
        <f>Tabelle1[[#This Row],[Vorname]]&amp;" "&amp;Tabelle1[[#This Row],[Nachname]]</f>
        <v>Michael Kaus</v>
      </c>
      <c r="D278" s="52" t="s">
        <v>1058</v>
      </c>
      <c r="E278" s="52" t="s">
        <v>244</v>
      </c>
      <c r="F278" s="53"/>
      <c r="G278" s="52" t="s">
        <v>143</v>
      </c>
      <c r="H278" s="46" t="str">
        <f>IFERROR(VLOOKUP(Tabelle1[[#This Row],[Wahlkreisnummer]],Wahlkreise!$A$5:$C$132,3,FALSE),"")</f>
        <v xml:space="preserve">Wahlkreis: 20 Leverkusen </v>
      </c>
      <c r="I278" s="52" t="s">
        <v>1059</v>
      </c>
      <c r="J278" s="51">
        <v>20</v>
      </c>
      <c r="K278" s="52" t="s">
        <v>652</v>
      </c>
      <c r="L278" s="52">
        <v>1</v>
      </c>
      <c r="M278" s="56" t="str">
        <f>Tabelle1[[#This Row],[Spalte2]]</f>
        <v>Michael Kaus</v>
      </c>
    </row>
    <row r="279" spans="3:13" ht="15.75">
      <c r="C279" t="str">
        <f>Tabelle1[[#This Row],[Vorname]]&amp;" "&amp;Tabelle1[[#This Row],[Nachname]]</f>
        <v>Ralf Otte</v>
      </c>
      <c r="D279" s="52" t="s">
        <v>1044</v>
      </c>
      <c r="E279" s="52" t="s">
        <v>1060</v>
      </c>
      <c r="F279" s="53"/>
      <c r="G279" s="52" t="s">
        <v>143</v>
      </c>
      <c r="H279" s="46" t="str">
        <f>IFERROR(VLOOKUP(Tabelle1[[#This Row],[Wahlkreisnummer]],Wahlkreise!$A$5:$C$132,3,FALSE),"")</f>
        <v/>
      </c>
      <c r="I279" s="52" t="s">
        <v>1061</v>
      </c>
      <c r="J279" s="51" t="s">
        <v>283</v>
      </c>
      <c r="K279" s="52" t="s">
        <v>453</v>
      </c>
      <c r="L279" s="52">
        <v>1</v>
      </c>
      <c r="M279" s="56" t="str">
        <f>Tabelle1[[#This Row],[Spalte2]]</f>
        <v>Ralf Otte</v>
      </c>
    </row>
    <row r="280" spans="3:13" ht="15.75">
      <c r="C280" t="str">
        <f>Tabelle1[[#This Row],[Vorname]]&amp;" "&amp;Tabelle1[[#This Row],[Nachname]]</f>
        <v>Holger Baten</v>
      </c>
      <c r="D280" s="52" t="s">
        <v>1062</v>
      </c>
      <c r="E280" s="52" t="s">
        <v>382</v>
      </c>
      <c r="F280" s="53"/>
      <c r="G280" s="52" t="s">
        <v>143</v>
      </c>
      <c r="H280" s="46" t="str">
        <f>IFERROR(VLOOKUP(Tabelle1[[#This Row],[Wahlkreisnummer]],Wahlkreise!$A$5:$C$132,3,FALSE),"")</f>
        <v/>
      </c>
      <c r="I280" s="52" t="s">
        <v>1063</v>
      </c>
      <c r="J280" s="51" t="s">
        <v>283</v>
      </c>
      <c r="K280" s="52" t="s">
        <v>557</v>
      </c>
      <c r="L280" s="52">
        <v>1</v>
      </c>
      <c r="M280" s="56" t="str">
        <f>Tabelle1[[#This Row],[Spalte2]]</f>
        <v>Holger Baten</v>
      </c>
    </row>
    <row r="281" spans="3:13" ht="15.75">
      <c r="C281" t="str">
        <f>Tabelle1[[#This Row],[Vorname]]&amp;" "&amp;Tabelle1[[#This Row],[Nachname]]</f>
        <v>Daniel Schüler</v>
      </c>
      <c r="D281" s="52" t="s">
        <v>1064</v>
      </c>
      <c r="E281" s="52" t="s">
        <v>714</v>
      </c>
      <c r="F281" s="53"/>
      <c r="G281" s="52" t="s">
        <v>143</v>
      </c>
      <c r="H281" s="46" t="str">
        <f>IFERROR(VLOOKUP(Tabelle1[[#This Row],[Wahlkreisnummer]],Wahlkreise!$A$5:$C$132,3,FALSE),"")</f>
        <v/>
      </c>
      <c r="I281" s="52" t="s">
        <v>786</v>
      </c>
      <c r="J281" s="51" t="s">
        <v>283</v>
      </c>
      <c r="K281" s="52" t="s">
        <v>274</v>
      </c>
      <c r="L281" s="52">
        <v>1</v>
      </c>
      <c r="M281" s="56" t="str">
        <f>Tabelle1[[#This Row],[Spalte2]]</f>
        <v>Daniel Schüler</v>
      </c>
    </row>
    <row r="282" spans="3:13" ht="15.75">
      <c r="C282" t="str">
        <f>Tabelle1[[#This Row],[Vorname]]&amp;" "&amp;Tabelle1[[#This Row],[Nachname]]</f>
        <v>Silke Kreikebaum</v>
      </c>
      <c r="D282" s="52" t="s">
        <v>1065</v>
      </c>
      <c r="E282" s="52" t="s">
        <v>1049</v>
      </c>
      <c r="F282" s="53"/>
      <c r="G282" s="52" t="s">
        <v>143</v>
      </c>
      <c r="H282" s="46" t="str">
        <f>IFERROR(VLOOKUP(Tabelle1[[#This Row],[Wahlkreisnummer]],Wahlkreise!$A$5:$C$132,3,FALSE),"")</f>
        <v/>
      </c>
      <c r="I282" s="52" t="s">
        <v>1066</v>
      </c>
      <c r="J282" s="51" t="s">
        <v>283</v>
      </c>
      <c r="K282" s="52" t="s">
        <v>1067</v>
      </c>
      <c r="L282" s="52">
        <v>2</v>
      </c>
      <c r="M282" s="56" t="str">
        <f>Tabelle1[[#This Row],[Spalte2]]</f>
        <v>Silke Kreikebaum</v>
      </c>
    </row>
    <row r="283" spans="3:13" ht="15.75">
      <c r="C283" t="str">
        <f>Tabelle1[[#This Row],[Vorname]]&amp;" "&amp;Tabelle1[[#This Row],[Nachname]]</f>
        <v>Johannes Marks</v>
      </c>
      <c r="D283" s="52" t="s">
        <v>1068</v>
      </c>
      <c r="E283" s="52" t="s">
        <v>1069</v>
      </c>
      <c r="F283" s="53"/>
      <c r="G283" s="52" t="s">
        <v>143</v>
      </c>
      <c r="H283" s="46" t="str">
        <f>IFERROR(VLOOKUP(Tabelle1[[#This Row],[Wahlkreisnummer]],Wahlkreise!$A$5:$C$132,3,FALSE),"")</f>
        <v/>
      </c>
      <c r="I283" s="52" t="s">
        <v>1070</v>
      </c>
      <c r="J283" s="51" t="s">
        <v>283</v>
      </c>
      <c r="K283" s="52" t="s">
        <v>1071</v>
      </c>
      <c r="L283" s="52">
        <v>1</v>
      </c>
      <c r="M283" s="56" t="str">
        <f>Tabelle1[[#This Row],[Spalte2]]</f>
        <v>Johannes Marks</v>
      </c>
    </row>
    <row r="284" spans="3:13" ht="15.75">
      <c r="C284" t="str">
        <f>Tabelle1[[#This Row],[Vorname]]&amp;" "&amp;Tabelle1[[#This Row],[Nachname]]</f>
        <v>Angelika Kasper</v>
      </c>
      <c r="D284" s="52" t="s">
        <v>947</v>
      </c>
      <c r="E284" s="52" t="s">
        <v>1072</v>
      </c>
      <c r="F284" s="53"/>
      <c r="G284" s="52" t="s">
        <v>143</v>
      </c>
      <c r="H284" s="46" t="str">
        <f>IFERROR(VLOOKUP(Tabelle1[[#This Row],[Wahlkreisnummer]],Wahlkreise!$A$5:$C$132,3,FALSE),"")</f>
        <v/>
      </c>
      <c r="I284" s="52" t="s">
        <v>1073</v>
      </c>
      <c r="J284" s="51" t="s">
        <v>283</v>
      </c>
      <c r="K284" s="52" t="s">
        <v>1012</v>
      </c>
      <c r="L284" s="52">
        <v>2</v>
      </c>
      <c r="M284" s="56" t="str">
        <f>Tabelle1[[#This Row],[Spalte2]]</f>
        <v>Angelika Kasper</v>
      </c>
    </row>
    <row r="285" spans="3:13" ht="15.75">
      <c r="C285" t="str">
        <f>Tabelle1[[#This Row],[Vorname]]&amp;" "&amp;Tabelle1[[#This Row],[Nachname]]</f>
        <v>Gabriele Marx</v>
      </c>
      <c r="D285" s="52" t="s">
        <v>1074</v>
      </c>
      <c r="E285" s="52" t="s">
        <v>516</v>
      </c>
      <c r="F285" s="53"/>
      <c r="G285" s="52" t="s">
        <v>143</v>
      </c>
      <c r="H285" s="46" t="str">
        <f>IFERROR(VLOOKUP(Tabelle1[[#This Row],[Wahlkreisnummer]],Wahlkreise!$A$5:$C$132,3,FALSE),"")</f>
        <v/>
      </c>
      <c r="I285" s="52" t="s">
        <v>1035</v>
      </c>
      <c r="J285" s="51" t="s">
        <v>283</v>
      </c>
      <c r="K285" s="52" t="s">
        <v>1075</v>
      </c>
      <c r="L285" s="52">
        <v>2</v>
      </c>
      <c r="M285" s="56" t="str">
        <f>Tabelle1[[#This Row],[Spalte2]]</f>
        <v>Gabriele Marx</v>
      </c>
    </row>
    <row r="286" spans="3:13" ht="15.75">
      <c r="C286" t="str">
        <f>Tabelle1[[#This Row],[Vorname]]&amp;" "&amp;Tabelle1[[#This Row],[Nachname]]</f>
        <v>Birgit Stenger</v>
      </c>
      <c r="D286" s="52" t="s">
        <v>1076</v>
      </c>
      <c r="E286" s="52" t="s">
        <v>382</v>
      </c>
      <c r="F286" s="53"/>
      <c r="G286" s="52" t="s">
        <v>143</v>
      </c>
      <c r="H286" s="46" t="str">
        <f>IFERROR(VLOOKUP(Tabelle1[[#This Row],[Wahlkreisnummer]],Wahlkreise!$A$5:$C$132,3,FALSE),"")</f>
        <v/>
      </c>
      <c r="I286" s="52" t="s">
        <v>1077</v>
      </c>
      <c r="J286" s="51" t="s">
        <v>283</v>
      </c>
      <c r="K286" s="52" t="s">
        <v>639</v>
      </c>
      <c r="L286" s="52">
        <v>2</v>
      </c>
      <c r="M286" s="56" t="str">
        <f>Tabelle1[[#This Row],[Spalte2]]</f>
        <v>Birgit Stenger</v>
      </c>
    </row>
    <row r="287" spans="3:13" ht="15.75">
      <c r="C287" t="str">
        <f>Tabelle1[[#This Row],[Vorname]]&amp;" "&amp;Tabelle1[[#This Row],[Nachname]]</f>
        <v>Anna Löper</v>
      </c>
      <c r="D287" s="52" t="s">
        <v>1078</v>
      </c>
      <c r="E287" s="52" t="s">
        <v>1079</v>
      </c>
      <c r="F287" s="53"/>
      <c r="G287" s="52" t="s">
        <v>143</v>
      </c>
      <c r="H287" s="46" t="str">
        <f>IFERROR(VLOOKUP(Tabelle1[[#This Row],[Wahlkreisnummer]],Wahlkreise!$A$5:$C$132,3,FALSE),"")</f>
        <v>Wahlkreis: 120 Soest II</v>
      </c>
      <c r="I287" s="52" t="s">
        <v>1080</v>
      </c>
      <c r="J287" s="51">
        <v>120</v>
      </c>
      <c r="K287" s="52" t="s">
        <v>1081</v>
      </c>
      <c r="L287" s="52">
        <v>2</v>
      </c>
      <c r="M287" s="56" t="str">
        <f>Tabelle1[[#This Row],[Spalte2]]</f>
        <v>Anna Löper</v>
      </c>
    </row>
    <row r="288" spans="3:13" ht="15.75">
      <c r="C288" t="str">
        <f>Tabelle1[[#This Row],[Vorname]]&amp;" "&amp;Tabelle1[[#This Row],[Nachname]]</f>
        <v>Lucia Petarus</v>
      </c>
      <c r="D288" s="52" t="s">
        <v>1082</v>
      </c>
      <c r="E288" s="52" t="s">
        <v>382</v>
      </c>
      <c r="F288" s="53"/>
      <c r="G288" s="52" t="s">
        <v>143</v>
      </c>
      <c r="H288" s="46" t="str">
        <f>IFERROR(VLOOKUP(Tabelle1[[#This Row],[Wahlkreisnummer]],Wahlkreise!$A$5:$C$132,3,FALSE),"")</f>
        <v>Wahlkreis: 43 Düsseldorf III</v>
      </c>
      <c r="I288" s="52" t="s">
        <v>1083</v>
      </c>
      <c r="J288" s="51">
        <v>43</v>
      </c>
      <c r="K288" s="52" t="s">
        <v>1084</v>
      </c>
      <c r="L288" s="52">
        <v>2</v>
      </c>
      <c r="M288" s="56" t="str">
        <f>Tabelle1[[#This Row],[Spalte2]]</f>
        <v>Lucia Petarus</v>
      </c>
    </row>
    <row r="289" spans="3:13" ht="15.75">
      <c r="C289" t="str">
        <f>Tabelle1[[#This Row],[Vorname]]&amp;" "&amp;Tabelle1[[#This Row],[Nachname]]</f>
        <v>Normann Busch</v>
      </c>
      <c r="D289" s="52" t="s">
        <v>783</v>
      </c>
      <c r="E289" s="52" t="s">
        <v>1072</v>
      </c>
      <c r="F289" s="53"/>
      <c r="G289" s="52" t="s">
        <v>143</v>
      </c>
      <c r="H289" s="46" t="str">
        <f>IFERROR(VLOOKUP(Tabelle1[[#This Row],[Wahlkreisnummer]],Wahlkreise!$A$5:$C$132,3,FALSE),"")</f>
        <v/>
      </c>
      <c r="I289" s="52" t="s">
        <v>974</v>
      </c>
      <c r="J289" s="51" t="s">
        <v>283</v>
      </c>
      <c r="K289" s="52" t="s">
        <v>1085</v>
      </c>
      <c r="L289" s="52">
        <v>1</v>
      </c>
      <c r="M289" s="56" t="str">
        <f>Tabelle1[[#This Row],[Spalte2]]</f>
        <v>Normann Busch</v>
      </c>
    </row>
    <row r="290" spans="3:13" ht="15.75">
      <c r="C290" t="str">
        <f>Tabelle1[[#This Row],[Vorname]]&amp;" "&amp;Tabelle1[[#This Row],[Nachname]]</f>
        <v>Sabine Klisch</v>
      </c>
      <c r="D290" s="52" t="s">
        <v>772</v>
      </c>
      <c r="E290" s="52" t="s">
        <v>1086</v>
      </c>
      <c r="F290" s="53"/>
      <c r="G290" s="52" t="s">
        <v>143</v>
      </c>
      <c r="H290" s="46" t="str">
        <f>IFERROR(VLOOKUP(Tabelle1[[#This Row],[Wahlkreisnummer]],Wahlkreise!$A$5:$C$132,3,FALSE),"")</f>
        <v/>
      </c>
      <c r="I290" s="52" t="s">
        <v>1087</v>
      </c>
      <c r="J290" s="51" t="s">
        <v>283</v>
      </c>
      <c r="K290" s="52" t="s">
        <v>980</v>
      </c>
      <c r="L290" s="52">
        <v>2</v>
      </c>
      <c r="M290" s="56" t="str">
        <f>Tabelle1[[#This Row],[Spalte2]]</f>
        <v>Sabine Klisch</v>
      </c>
    </row>
    <row r="291" spans="3:13" ht="15.75">
      <c r="C291" t="str">
        <f>Tabelle1[[#This Row],[Vorname]]&amp;" "&amp;Tabelle1[[#This Row],[Nachname]]</f>
        <v>Karsten Ebert</v>
      </c>
      <c r="D291" s="52" t="s">
        <v>332</v>
      </c>
      <c r="E291" s="52" t="s">
        <v>1088</v>
      </c>
      <c r="F291" s="53"/>
      <c r="G291" s="52" t="s">
        <v>143</v>
      </c>
      <c r="H291" s="46" t="str">
        <f>IFERROR(VLOOKUP(Tabelle1[[#This Row],[Wahlkreisnummer]],Wahlkreise!$A$5:$C$132,3,FALSE),"")</f>
        <v>Wahlkreis: 88 Minden-Lübbecke I</v>
      </c>
      <c r="I291" s="52" t="s">
        <v>1089</v>
      </c>
      <c r="J291" s="51">
        <v>88</v>
      </c>
      <c r="K291" s="52" t="s">
        <v>1090</v>
      </c>
      <c r="L291" s="52">
        <v>1</v>
      </c>
      <c r="M291" s="56" t="str">
        <f>Tabelle1[[#This Row],[Spalte2]]</f>
        <v>Karsten Ebert</v>
      </c>
    </row>
    <row r="292" spans="3:13" ht="15.75">
      <c r="C292" t="str">
        <f>Tabelle1[[#This Row],[Vorname]]&amp;" "&amp;Tabelle1[[#This Row],[Nachname]]</f>
        <v>Songül Schlürscheid</v>
      </c>
      <c r="D292" s="52" t="s">
        <v>1091</v>
      </c>
      <c r="E292" s="52" t="s">
        <v>252</v>
      </c>
      <c r="F292" s="53"/>
      <c r="G292" s="52" t="s">
        <v>143</v>
      </c>
      <c r="H292" s="46" t="str">
        <f>IFERROR(VLOOKUP(Tabelle1[[#This Row],[Wahlkreisnummer]],Wahlkreise!$A$5:$C$132,3,FALSE),"")</f>
        <v>Wahlkreis: 21 Rheinisch-Bergischer Kreis I</v>
      </c>
      <c r="I292" s="52" t="s">
        <v>1092</v>
      </c>
      <c r="J292" s="51">
        <v>21</v>
      </c>
      <c r="K292" s="52" t="s">
        <v>1093</v>
      </c>
      <c r="L292" s="52">
        <v>2</v>
      </c>
      <c r="M292" s="56" t="str">
        <f>Tabelle1[[#This Row],[Spalte2]]</f>
        <v>Songül Schlürscheid</v>
      </c>
    </row>
    <row r="293" spans="3:13" ht="15.75">
      <c r="C293" t="str">
        <f>Tabelle1[[#This Row],[Vorname]]&amp;" "&amp;Tabelle1[[#This Row],[Nachname]]</f>
        <v>Wolfgang Sälzer</v>
      </c>
      <c r="D293" s="52" t="s">
        <v>792</v>
      </c>
      <c r="E293" s="52" t="s">
        <v>1079</v>
      </c>
      <c r="F293" s="53"/>
      <c r="G293" s="52" t="s">
        <v>143</v>
      </c>
      <c r="H293" s="46" t="str">
        <f>IFERROR(VLOOKUP(Tabelle1[[#This Row],[Wahlkreisnummer]],Wahlkreise!$A$5:$C$132,3,FALSE),"")</f>
        <v>Wahlkreis: 119 Soest I</v>
      </c>
      <c r="I293" s="52" t="s">
        <v>1094</v>
      </c>
      <c r="J293" s="51">
        <v>119</v>
      </c>
      <c r="K293" s="52" t="s">
        <v>1095</v>
      </c>
      <c r="L293" s="52">
        <v>1</v>
      </c>
      <c r="M293" s="56" t="str">
        <f>Tabelle1[[#This Row],[Spalte2]]</f>
        <v>Wolfgang Sälzer</v>
      </c>
    </row>
    <row r="294" spans="3:13" ht="15.75">
      <c r="C294" t="str">
        <f>Tabelle1[[#This Row],[Vorname]]&amp;" "&amp;Tabelle1[[#This Row],[Nachname]]</f>
        <v>Heike Warschun</v>
      </c>
      <c r="D294" s="52" t="s">
        <v>1096</v>
      </c>
      <c r="E294" s="52" t="s">
        <v>442</v>
      </c>
      <c r="F294" s="53"/>
      <c r="G294" s="52" t="s">
        <v>136</v>
      </c>
      <c r="H294" s="46" t="str">
        <f>IFERROR(VLOOKUP(Tabelle1[[#This Row],[Wahlkreisnummer]],Wahlkreise!$A$5:$C$132,3,FALSE),"")</f>
        <v/>
      </c>
      <c r="I294" s="52" t="s">
        <v>1097</v>
      </c>
      <c r="J294" s="51" t="s">
        <v>283</v>
      </c>
      <c r="K294" s="52" t="s">
        <v>522</v>
      </c>
      <c r="L294" s="52">
        <v>2</v>
      </c>
      <c r="M294" s="56" t="str">
        <f>Tabelle1[[#This Row],[Spalte2]]</f>
        <v>Heike Warschun</v>
      </c>
    </row>
    <row r="295" spans="3:13" ht="15.75">
      <c r="C295" t="str">
        <f>Tabelle1[[#This Row],[Vorname]]&amp;" "&amp;Tabelle1[[#This Row],[Nachname]]</f>
        <v>Marius Dornemann</v>
      </c>
      <c r="D295" s="52" t="s">
        <v>596</v>
      </c>
      <c r="E295" s="52" t="s">
        <v>382</v>
      </c>
      <c r="F295" s="53"/>
      <c r="G295" s="52" t="s">
        <v>136</v>
      </c>
      <c r="H295" s="46" t="str">
        <f>IFERROR(VLOOKUP(Tabelle1[[#This Row],[Wahlkreisnummer]],Wahlkreise!$A$5:$C$132,3,FALSE),"")</f>
        <v/>
      </c>
      <c r="I295" s="52" t="s">
        <v>1098</v>
      </c>
      <c r="J295" s="51" t="s">
        <v>283</v>
      </c>
      <c r="K295" s="52" t="s">
        <v>1099</v>
      </c>
      <c r="L295" s="52">
        <v>1</v>
      </c>
      <c r="M295" s="56" t="str">
        <f>Tabelle1[[#This Row],[Spalte2]]</f>
        <v>Marius Dornemann</v>
      </c>
    </row>
    <row r="296" spans="3:13" ht="15.75">
      <c r="C296" t="str">
        <f>Tabelle1[[#This Row],[Vorname]]&amp;" "&amp;Tabelle1[[#This Row],[Nachname]]</f>
        <v>Johanna Seel</v>
      </c>
      <c r="D296" s="52" t="s">
        <v>728</v>
      </c>
      <c r="E296" s="52" t="s">
        <v>310</v>
      </c>
      <c r="F296" s="53"/>
      <c r="G296" s="52" t="s">
        <v>136</v>
      </c>
      <c r="H296" s="46" t="str">
        <f>IFERROR(VLOOKUP(Tabelle1[[#This Row],[Wahlkreisnummer]],Wahlkreise!$A$5:$C$132,3,FALSE),"")</f>
        <v>Wahlkreis: 92 Bielefeld I</v>
      </c>
      <c r="I296" s="52" t="s">
        <v>1100</v>
      </c>
      <c r="J296" s="51">
        <v>92</v>
      </c>
      <c r="K296" s="52" t="s">
        <v>1101</v>
      </c>
      <c r="L296" s="52">
        <v>2</v>
      </c>
      <c r="M296" s="56" t="str">
        <f>Tabelle1[[#This Row],[Spalte2]]</f>
        <v>Johanna Seel</v>
      </c>
    </row>
    <row r="297" spans="3:13" ht="15.75">
      <c r="C297" t="str">
        <f>Tabelle1[[#This Row],[Vorname]]&amp;" "&amp;Tabelle1[[#This Row],[Nachname]]</f>
        <v>Marcel Rommerskirchen</v>
      </c>
      <c r="D297" s="52" t="s">
        <v>1102</v>
      </c>
      <c r="E297" s="52" t="s">
        <v>329</v>
      </c>
      <c r="F297" s="53"/>
      <c r="G297" s="52" t="s">
        <v>136</v>
      </c>
      <c r="H297" s="46" t="str">
        <f>IFERROR(VLOOKUP(Tabelle1[[#This Row],[Wahlkreisnummer]],Wahlkreise!$A$5:$C$132,3,FALSE),"")</f>
        <v>Wahlkreis: 51 Mönchengladbach II</v>
      </c>
      <c r="I297" s="52" t="s">
        <v>1103</v>
      </c>
      <c r="J297" s="51">
        <v>51</v>
      </c>
      <c r="K297" s="52" t="s">
        <v>1104</v>
      </c>
      <c r="L297" s="52">
        <v>1</v>
      </c>
      <c r="M297" s="56" t="str">
        <f>Tabelle1[[#This Row],[Spalte2]]</f>
        <v>Marcel Rommerskirchen</v>
      </c>
    </row>
    <row r="298" spans="3:13" ht="15.75">
      <c r="C298" t="str">
        <f>Tabelle1[[#This Row],[Vorname]]&amp;" "&amp;Tabelle1[[#This Row],[Nachname]]</f>
        <v>Siw Mammitzsch</v>
      </c>
      <c r="D298" s="52" t="s">
        <v>861</v>
      </c>
      <c r="E298" s="52" t="s">
        <v>425</v>
      </c>
      <c r="F298" s="53"/>
      <c r="G298" s="52" t="s">
        <v>136</v>
      </c>
      <c r="H298" s="46" t="str">
        <f>IFERROR(VLOOKUP(Tabelle1[[#This Row],[Wahlkreisnummer]],Wahlkreise!$A$5:$C$132,3,FALSE),"")</f>
        <v>Wahlkreis: 65 Essen I</v>
      </c>
      <c r="I298" s="52" t="s">
        <v>1105</v>
      </c>
      <c r="J298" s="51">
        <v>65</v>
      </c>
      <c r="K298" s="52" t="s">
        <v>1106</v>
      </c>
      <c r="L298" s="52">
        <v>2</v>
      </c>
      <c r="M298" s="56" t="str">
        <f>Tabelle1[[#This Row],[Spalte2]]</f>
        <v>Siw Mammitzsch</v>
      </c>
    </row>
    <row r="299" spans="3:13" ht="15.75">
      <c r="C299" t="str">
        <f>Tabelle1[[#This Row],[Vorname]]&amp;" "&amp;Tabelle1[[#This Row],[Nachname]]</f>
        <v>Mark Szau</v>
      </c>
      <c r="D299" s="52" t="s">
        <v>748</v>
      </c>
      <c r="E299" s="52" t="s">
        <v>490</v>
      </c>
      <c r="F299" s="53"/>
      <c r="G299" s="52" t="s">
        <v>136</v>
      </c>
      <c r="H299" s="46" t="str">
        <f>IFERROR(VLOOKUP(Tabelle1[[#This Row],[Wahlkreisnummer]],Wahlkreise!$A$5:$C$132,3,FALSE),"")</f>
        <v>Wahlkreis: 126 Siegen-Wittgenstein I</v>
      </c>
      <c r="I299" s="52" t="s">
        <v>1107</v>
      </c>
      <c r="J299" s="51">
        <v>126</v>
      </c>
      <c r="K299" s="52" t="s">
        <v>1108</v>
      </c>
      <c r="L299" s="52">
        <v>1</v>
      </c>
      <c r="M299" s="56" t="str">
        <f>Tabelle1[[#This Row],[Spalte2]]</f>
        <v>Mark Szau</v>
      </c>
    </row>
    <row r="300" spans="3:13" ht="15.75">
      <c r="C300" t="str">
        <f>Tabelle1[[#This Row],[Vorname]]&amp;" "&amp;Tabelle1[[#This Row],[Nachname]]</f>
        <v>Diana Kummer</v>
      </c>
      <c r="D300" s="52" t="s">
        <v>1109</v>
      </c>
      <c r="E300" s="52" t="s">
        <v>425</v>
      </c>
      <c r="F300" s="53"/>
      <c r="G300" s="52" t="s">
        <v>136</v>
      </c>
      <c r="H300" s="46" t="str">
        <f>IFERROR(VLOOKUP(Tabelle1[[#This Row],[Wahlkreisnummer]],Wahlkreise!$A$5:$C$132,3,FALSE),"")</f>
        <v>Wahlkreis: 67 Essen III</v>
      </c>
      <c r="I300" s="52" t="s">
        <v>1110</v>
      </c>
      <c r="J300" s="51">
        <v>67</v>
      </c>
      <c r="K300" s="52" t="s">
        <v>1111</v>
      </c>
      <c r="L300" s="52">
        <v>2</v>
      </c>
      <c r="M300" s="56" t="str">
        <f>Tabelle1[[#This Row],[Spalte2]]</f>
        <v>Diana Kummer</v>
      </c>
    </row>
    <row r="301" spans="3:13" ht="15.75">
      <c r="C301" t="str">
        <f>Tabelle1[[#This Row],[Vorname]]&amp;" "&amp;Tabelle1[[#This Row],[Nachname]]</f>
        <v>Johannes Hör</v>
      </c>
      <c r="D301" s="52" t="s">
        <v>596</v>
      </c>
      <c r="E301" s="52" t="s">
        <v>425</v>
      </c>
      <c r="F301" s="53"/>
      <c r="G301" s="52" t="s">
        <v>136</v>
      </c>
      <c r="H301" s="46" t="str">
        <f>IFERROR(VLOOKUP(Tabelle1[[#This Row],[Wahlkreisnummer]],Wahlkreise!$A$5:$C$132,3,FALSE),"")</f>
        <v>Wahlkreis: 68 Essen IV</v>
      </c>
      <c r="I301" s="52" t="s">
        <v>1112</v>
      </c>
      <c r="J301" s="51">
        <v>68</v>
      </c>
      <c r="K301" s="52" t="s">
        <v>1071</v>
      </c>
      <c r="L301" s="52">
        <v>1</v>
      </c>
      <c r="M301" s="56" t="str">
        <f>Tabelle1[[#This Row],[Spalte2]]</f>
        <v>Johannes Hör</v>
      </c>
    </row>
    <row r="302" spans="3:13" ht="15.75">
      <c r="C302" t="str">
        <f>Tabelle1[[#This Row],[Vorname]]&amp;" "&amp;Tabelle1[[#This Row],[Nachname]]</f>
        <v>Gabi Wieczorrek</v>
      </c>
      <c r="D302" s="52" t="s">
        <v>618</v>
      </c>
      <c r="E302" s="52" t="s">
        <v>256</v>
      </c>
      <c r="F302" s="53"/>
      <c r="G302" s="52" t="s">
        <v>136</v>
      </c>
      <c r="H302" s="46" t="str">
        <f>IFERROR(VLOOKUP(Tabelle1[[#This Row],[Wahlkreisnummer]],Wahlkreise!$A$5:$C$132,3,FALSE),"")</f>
        <v/>
      </c>
      <c r="I302" s="52" t="s">
        <v>1113</v>
      </c>
      <c r="J302" s="51" t="s">
        <v>283</v>
      </c>
      <c r="K302" s="52" t="s">
        <v>1114</v>
      </c>
      <c r="L302" s="52">
        <v>2</v>
      </c>
      <c r="M302" s="56" t="str">
        <f>Tabelle1[[#This Row],[Spalte2]]</f>
        <v>Gabi Wieczorrek</v>
      </c>
    </row>
    <row r="303" spans="3:13" ht="15.75">
      <c r="C303" t="str">
        <f>Tabelle1[[#This Row],[Vorname]]&amp;" "&amp;Tabelle1[[#This Row],[Nachname]]</f>
        <v>Jannik Reefschläger</v>
      </c>
      <c r="D303" s="52" t="s">
        <v>905</v>
      </c>
      <c r="E303" s="52" t="s">
        <v>240</v>
      </c>
      <c r="F303" s="53"/>
      <c r="G303" s="52" t="s">
        <v>136</v>
      </c>
      <c r="H303" s="46" t="str">
        <f>IFERROR(VLOOKUP(Tabelle1[[#This Row],[Wahlkreisnummer]],Wahlkreise!$A$5:$C$132,3,FALSE),"")</f>
        <v/>
      </c>
      <c r="I303" s="52" t="s">
        <v>1115</v>
      </c>
      <c r="J303" s="51" t="s">
        <v>283</v>
      </c>
      <c r="K303" s="52" t="s">
        <v>1116</v>
      </c>
      <c r="L303" s="52">
        <v>1</v>
      </c>
      <c r="M303" s="56" t="str">
        <f>Tabelle1[[#This Row],[Spalte2]]</f>
        <v>Jannik Reefschläger</v>
      </c>
    </row>
    <row r="304" spans="3:13" ht="15.75">
      <c r="C304" t="str">
        <f>Tabelle1[[#This Row],[Vorname]]&amp;" "&amp;Tabelle1[[#This Row],[Nachname]]</f>
        <v>Shabnam Shariat Panahi</v>
      </c>
      <c r="D304" s="52" t="s">
        <v>938</v>
      </c>
      <c r="E304" s="52" t="s">
        <v>290</v>
      </c>
      <c r="F304" s="53"/>
      <c r="G304" s="52" t="s">
        <v>136</v>
      </c>
      <c r="H304" s="46" t="str">
        <f>IFERROR(VLOOKUP(Tabelle1[[#This Row],[Wahlkreisnummer]],Wahlkreise!$A$5:$C$132,3,FALSE),"")</f>
        <v/>
      </c>
      <c r="I304" s="52" t="s">
        <v>1117</v>
      </c>
      <c r="J304" s="51" t="s">
        <v>283</v>
      </c>
      <c r="K304" s="52" t="s">
        <v>1118</v>
      </c>
      <c r="L304" s="52">
        <v>2</v>
      </c>
      <c r="M304" s="56" t="str">
        <f>Tabelle1[[#This Row],[Spalte2]]</f>
        <v>Shabnam Shariat Panahi</v>
      </c>
    </row>
    <row r="305" spans="3:13" ht="15.75">
      <c r="C305" t="str">
        <f>Tabelle1[[#This Row],[Vorname]]&amp;" "&amp;Tabelle1[[#This Row],[Nachname]]</f>
        <v>Detlev Beyer-Peters</v>
      </c>
      <c r="D305" s="52" t="s">
        <v>846</v>
      </c>
      <c r="E305" s="52" t="s">
        <v>757</v>
      </c>
      <c r="F305" s="53"/>
      <c r="G305" s="52" t="s">
        <v>136</v>
      </c>
      <c r="H305" s="46" t="str">
        <f>IFERROR(VLOOKUP(Tabelle1[[#This Row],[Wahlkreisnummer]],Wahlkreise!$A$5:$C$132,3,FALSE),"")</f>
        <v>Wahlkreis: 70 Recklinghausen II</v>
      </c>
      <c r="I305" s="52" t="s">
        <v>1119</v>
      </c>
      <c r="J305" s="51">
        <v>70</v>
      </c>
      <c r="K305" s="52" t="s">
        <v>1120</v>
      </c>
      <c r="L305" s="52">
        <v>1</v>
      </c>
      <c r="M305" s="56" t="str">
        <f>Tabelle1[[#This Row],[Spalte2]]</f>
        <v>Detlev Beyer-Peters</v>
      </c>
    </row>
    <row r="306" spans="3:13" ht="15.75">
      <c r="C306" t="str">
        <f>Tabelle1[[#This Row],[Vorname]]&amp;" "&amp;Tabelle1[[#This Row],[Nachname]]</f>
        <v>Angelika Lommes</v>
      </c>
      <c r="D306" s="52" t="s">
        <v>618</v>
      </c>
      <c r="E306" s="52" t="s">
        <v>660</v>
      </c>
      <c r="F306" s="53"/>
      <c r="G306" s="52" t="s">
        <v>136</v>
      </c>
      <c r="H306" s="46" t="str">
        <f>IFERROR(VLOOKUP(Tabelle1[[#This Row],[Wahlkreisnummer]],Wahlkreise!$A$5:$C$132,3,FALSE),"")</f>
        <v/>
      </c>
      <c r="I306" s="52" t="s">
        <v>1121</v>
      </c>
      <c r="J306" s="51" t="s">
        <v>283</v>
      </c>
      <c r="K306" s="52" t="s">
        <v>1012</v>
      </c>
      <c r="L306" s="52">
        <v>2</v>
      </c>
      <c r="M306" s="56" t="str">
        <f>Tabelle1[[#This Row],[Spalte2]]</f>
        <v>Angelika Lommes</v>
      </c>
    </row>
    <row r="307" spans="3:13" ht="15.75">
      <c r="C307" t="str">
        <f>Tabelle1[[#This Row],[Vorname]]&amp;" "&amp;Tabelle1[[#This Row],[Nachname]]</f>
        <v>Simon Pahl</v>
      </c>
      <c r="D307" s="52" t="s">
        <v>748</v>
      </c>
      <c r="E307" s="52" t="s">
        <v>382</v>
      </c>
      <c r="F307" s="53"/>
      <c r="G307" s="52" t="s">
        <v>136</v>
      </c>
      <c r="H307" s="46" t="str">
        <f>IFERROR(VLOOKUP(Tabelle1[[#This Row],[Wahlkreisnummer]],Wahlkreise!$A$5:$C$132,3,FALSE),"")</f>
        <v/>
      </c>
      <c r="I307" s="52" t="s">
        <v>1122</v>
      </c>
      <c r="J307" s="51" t="s">
        <v>283</v>
      </c>
      <c r="K307" s="52" t="s">
        <v>1123</v>
      </c>
      <c r="L307" s="52">
        <v>1</v>
      </c>
      <c r="M307" s="56" t="str">
        <f>Tabelle1[[#This Row],[Spalte2]]</f>
        <v>Simon Pahl</v>
      </c>
    </row>
    <row r="308" spans="3:13" ht="15.75">
      <c r="C308" t="str">
        <f>Tabelle1[[#This Row],[Vorname]]&amp;" "&amp;Tabelle1[[#This Row],[Nachname]]</f>
        <v>Renate Koppe</v>
      </c>
      <c r="D308" s="52" t="s">
        <v>861</v>
      </c>
      <c r="E308" s="52" t="s">
        <v>325</v>
      </c>
      <c r="F308" s="53"/>
      <c r="G308" s="52" t="s">
        <v>136</v>
      </c>
      <c r="H308" s="46" t="str">
        <f>IFERROR(VLOOKUP(Tabelle1[[#This Row],[Wahlkreisnummer]],Wahlkreise!$A$5:$C$132,3,FALSE),"")</f>
        <v/>
      </c>
      <c r="I308" s="52" t="s">
        <v>1124</v>
      </c>
      <c r="J308" s="51" t="s">
        <v>283</v>
      </c>
      <c r="K308" s="52" t="s">
        <v>1125</v>
      </c>
      <c r="L308" s="52">
        <v>2</v>
      </c>
      <c r="M308" s="56" t="str">
        <f>Tabelle1[[#This Row],[Spalte2]]</f>
        <v>Renate Koppe</v>
      </c>
    </row>
    <row r="309" spans="3:13" ht="15.75">
      <c r="C309" t="str">
        <f>Tabelle1[[#This Row],[Vorname]]&amp;" "&amp;Tabelle1[[#This Row],[Nachname]]</f>
        <v>Gerhard Dorka</v>
      </c>
      <c r="D309" s="52" t="s">
        <v>545</v>
      </c>
      <c r="E309" s="52" t="s">
        <v>1126</v>
      </c>
      <c r="F309" s="53"/>
      <c r="G309" s="52" t="s">
        <v>136</v>
      </c>
      <c r="H309" s="46" t="str">
        <f>IFERROR(VLOOKUP(Tabelle1[[#This Row],[Wahlkreisnummer]],Wahlkreise!$A$5:$C$132,3,FALSE),"")</f>
        <v>Wahlkreis: 75 Bottrop – Recklinghausen VI</v>
      </c>
      <c r="I309" s="52" t="s">
        <v>1127</v>
      </c>
      <c r="J309" s="51">
        <v>75</v>
      </c>
      <c r="K309" s="52" t="s">
        <v>1128</v>
      </c>
      <c r="L309" s="52">
        <v>1</v>
      </c>
      <c r="M309" s="56" t="str">
        <f>Tabelle1[[#This Row],[Spalte2]]</f>
        <v>Gerhard Dorka</v>
      </c>
    </row>
    <row r="310" spans="3:13" ht="15.75">
      <c r="C310" t="str">
        <f>Tabelle1[[#This Row],[Vorname]]&amp;" "&amp;Tabelle1[[#This Row],[Nachname]]</f>
        <v>Sascha Fotiadis</v>
      </c>
      <c r="D310" s="52" t="s">
        <v>748</v>
      </c>
      <c r="E310" s="52" t="s">
        <v>587</v>
      </c>
      <c r="F310" s="53"/>
      <c r="G310" s="52" t="s">
        <v>136</v>
      </c>
      <c r="H310" s="46" t="str">
        <f>IFERROR(VLOOKUP(Tabelle1[[#This Row],[Wahlkreisnummer]],Wahlkreise!$A$5:$C$132,3,FALSE),"")</f>
        <v/>
      </c>
      <c r="I310" s="52" t="s">
        <v>1129</v>
      </c>
      <c r="J310" s="51" t="s">
        <v>283</v>
      </c>
      <c r="K310" s="52" t="s">
        <v>646</v>
      </c>
      <c r="L310" s="52">
        <v>1</v>
      </c>
      <c r="M310" s="56" t="str">
        <f>Tabelle1[[#This Row],[Spalte2]]</f>
        <v>Sascha Fotiadis</v>
      </c>
    </row>
    <row r="311" spans="3:13" ht="15.75">
      <c r="C311" t="str">
        <f>Tabelle1[[#This Row],[Vorname]]&amp;" "&amp;Tabelle1[[#This Row],[Nachname]]</f>
        <v>Michael Möller</v>
      </c>
      <c r="D311" s="52" t="s">
        <v>1130</v>
      </c>
      <c r="E311" s="52" t="s">
        <v>382</v>
      </c>
      <c r="F311" s="53"/>
      <c r="G311" s="52" t="s">
        <v>150</v>
      </c>
      <c r="H311" s="46" t="str">
        <f>IFERROR(VLOOKUP(Tabelle1[[#This Row],[Wahlkreisnummer]],Wahlkreise!$A$5:$C$132,3,FALSE),"")</f>
        <v/>
      </c>
      <c r="I311" s="52" t="s">
        <v>1131</v>
      </c>
      <c r="J311" s="51" t="s">
        <v>283</v>
      </c>
      <c r="K311" s="52" t="s">
        <v>652</v>
      </c>
      <c r="L311" s="52">
        <v>1</v>
      </c>
      <c r="M311" s="56" t="str">
        <f>Tabelle1[[#This Row],[Spalte2]]</f>
        <v>Michael Möller</v>
      </c>
    </row>
    <row r="312" spans="3:13" ht="15.75">
      <c r="C312" t="str">
        <f>Tabelle1[[#This Row],[Vorname]]&amp;" "&amp;Tabelle1[[#This Row],[Nachname]]</f>
        <v>Markus Brakonier</v>
      </c>
      <c r="D312" s="52" t="s">
        <v>1132</v>
      </c>
      <c r="E312" s="52" t="s">
        <v>382</v>
      </c>
      <c r="F312" s="53"/>
      <c r="G312" s="52" t="s">
        <v>150</v>
      </c>
      <c r="H312" s="46" t="str">
        <f>IFERROR(VLOOKUP(Tabelle1[[#This Row],[Wahlkreisnummer]],Wahlkreise!$A$5:$C$132,3,FALSE),"")</f>
        <v/>
      </c>
      <c r="I312" s="52" t="s">
        <v>1133</v>
      </c>
      <c r="J312" s="51" t="s">
        <v>283</v>
      </c>
      <c r="K312" s="52" t="s">
        <v>239</v>
      </c>
      <c r="L312" s="52">
        <v>1</v>
      </c>
      <c r="M312" s="56" t="str">
        <f>Tabelle1[[#This Row],[Spalte2]]</f>
        <v>Markus Brakonier</v>
      </c>
    </row>
    <row r="313" spans="3:13" ht="15.75">
      <c r="C313" t="str">
        <f>Tabelle1[[#This Row],[Vorname]]&amp;" "&amp;Tabelle1[[#This Row],[Nachname]]</f>
        <v>Franz-Wilhelm Daams</v>
      </c>
      <c r="D313" s="52" t="s">
        <v>1008</v>
      </c>
      <c r="E313" s="52" t="s">
        <v>382</v>
      </c>
      <c r="F313" s="53"/>
      <c r="G313" s="52" t="s">
        <v>150</v>
      </c>
      <c r="H313" s="46" t="str">
        <f>IFERROR(VLOOKUP(Tabelle1[[#This Row],[Wahlkreisnummer]],Wahlkreise!$A$5:$C$132,3,FALSE),"")</f>
        <v/>
      </c>
      <c r="I313" s="52" t="s">
        <v>1134</v>
      </c>
      <c r="J313" s="51" t="s">
        <v>283</v>
      </c>
      <c r="K313" s="52" t="s">
        <v>1135</v>
      </c>
      <c r="L313" s="52">
        <v>1</v>
      </c>
      <c r="M313" s="56" t="str">
        <f>Tabelle1[[#This Row],[Spalte2]]</f>
        <v>Franz-Wilhelm Daams</v>
      </c>
    </row>
    <row r="314" spans="3:13" ht="15.75">
      <c r="C314" t="str">
        <f>Tabelle1[[#This Row],[Vorname]]&amp;" "&amp;Tabelle1[[#This Row],[Nachname]]</f>
        <v>Stefan Wolfgang Jansen</v>
      </c>
      <c r="D314" s="52" t="s">
        <v>1136</v>
      </c>
      <c r="E314" s="52" t="s">
        <v>382</v>
      </c>
      <c r="F314" s="53"/>
      <c r="G314" s="52" t="s">
        <v>150</v>
      </c>
      <c r="H314" s="46" t="str">
        <f>IFERROR(VLOOKUP(Tabelle1[[#This Row],[Wahlkreisnummer]],Wahlkreise!$A$5:$C$132,3,FALSE),"")</f>
        <v/>
      </c>
      <c r="I314" s="52" t="s">
        <v>1137</v>
      </c>
      <c r="J314" s="51" t="s">
        <v>283</v>
      </c>
      <c r="K314" s="52" t="s">
        <v>1138</v>
      </c>
      <c r="L314" s="52">
        <v>1</v>
      </c>
      <c r="M314" s="56" t="str">
        <f>Tabelle1[[#This Row],[Spalte2]]</f>
        <v>Stefan Wolfgang Jansen</v>
      </c>
    </row>
    <row r="315" spans="3:13" ht="15.75">
      <c r="C315" t="str">
        <f>Tabelle1[[#This Row],[Vorname]]&amp;" "&amp;Tabelle1[[#This Row],[Nachname]]</f>
        <v>Mike Möller</v>
      </c>
      <c r="D315" s="52" t="s">
        <v>1139</v>
      </c>
      <c r="E315" s="52" t="s">
        <v>382</v>
      </c>
      <c r="F315" s="53"/>
      <c r="G315" s="52" t="s">
        <v>150</v>
      </c>
      <c r="H315" s="46" t="str">
        <f>IFERROR(VLOOKUP(Tabelle1[[#This Row],[Wahlkreisnummer]],Wahlkreise!$A$5:$C$132,3,FALSE),"")</f>
        <v/>
      </c>
      <c r="I315" s="52" t="s">
        <v>1131</v>
      </c>
      <c r="J315" s="51" t="s">
        <v>283</v>
      </c>
      <c r="K315" s="52" t="s">
        <v>1140</v>
      </c>
      <c r="L315" s="52">
        <v>1</v>
      </c>
      <c r="M315" s="56" t="str">
        <f>Tabelle1[[#This Row],[Spalte2]]</f>
        <v>Mike Möller</v>
      </c>
    </row>
    <row r="316" spans="3:13" ht="15.75">
      <c r="C316" t="str">
        <f>Tabelle1[[#This Row],[Vorname]]&amp;" "&amp;Tabelle1[[#This Row],[Nachname]]</f>
        <v>Josef Peter Karis</v>
      </c>
      <c r="D316" s="52" t="s">
        <v>1141</v>
      </c>
      <c r="E316" s="52" t="s">
        <v>1142</v>
      </c>
      <c r="F316" s="53"/>
      <c r="G316" s="52" t="s">
        <v>150</v>
      </c>
      <c r="H316" s="46" t="str">
        <f>IFERROR(VLOOKUP(Tabelle1[[#This Row],[Wahlkreisnummer]],Wahlkreise!$A$5:$C$132,3,FALSE),"")</f>
        <v/>
      </c>
      <c r="I316" s="52" t="s">
        <v>1143</v>
      </c>
      <c r="J316" s="51" t="s">
        <v>283</v>
      </c>
      <c r="K316" s="52" t="s">
        <v>1144</v>
      </c>
      <c r="L316" s="52">
        <v>1</v>
      </c>
      <c r="M316" s="56" t="str">
        <f>Tabelle1[[#This Row],[Spalte2]]</f>
        <v>Josef Peter Karis</v>
      </c>
    </row>
    <row r="317" spans="3:13" ht="15.75">
      <c r="C317" t="str">
        <f>Tabelle1[[#This Row],[Vorname]]&amp;" "&amp;Tabelle1[[#This Row],[Nachname]]</f>
        <v>Anke Möller</v>
      </c>
      <c r="D317" s="52" t="s">
        <v>874</v>
      </c>
      <c r="E317" s="52" t="s">
        <v>382</v>
      </c>
      <c r="F317" s="53"/>
      <c r="G317" s="52" t="s">
        <v>150</v>
      </c>
      <c r="H317" s="46" t="str">
        <f>IFERROR(VLOOKUP(Tabelle1[[#This Row],[Wahlkreisnummer]],Wahlkreise!$A$5:$C$132,3,FALSE),"")</f>
        <v/>
      </c>
      <c r="I317" s="52" t="s">
        <v>1131</v>
      </c>
      <c r="J317" s="51" t="s">
        <v>283</v>
      </c>
      <c r="K317" s="52" t="s">
        <v>457</v>
      </c>
      <c r="L317" s="52">
        <v>2</v>
      </c>
      <c r="M317" s="56" t="str">
        <f>Tabelle1[[#This Row],[Spalte2]]</f>
        <v>Anke Möller</v>
      </c>
    </row>
    <row r="318" spans="3:13" ht="15.75">
      <c r="C318" t="str">
        <f>Tabelle1[[#This Row],[Vorname]]&amp;" "&amp;Tabelle1[[#This Row],[Nachname]]</f>
        <v>Maria Brakonier</v>
      </c>
      <c r="D318" s="52" t="s">
        <v>1145</v>
      </c>
      <c r="E318" s="52" t="s">
        <v>382</v>
      </c>
      <c r="F318" s="53"/>
      <c r="G318" s="52" t="s">
        <v>150</v>
      </c>
      <c r="H318" s="46" t="str">
        <f>IFERROR(VLOOKUP(Tabelle1[[#This Row],[Wahlkreisnummer]],Wahlkreise!$A$5:$C$132,3,FALSE),"")</f>
        <v/>
      </c>
      <c r="I318" s="52" t="s">
        <v>1133</v>
      </c>
      <c r="J318" s="51" t="s">
        <v>283</v>
      </c>
      <c r="K318" s="52" t="s">
        <v>1146</v>
      </c>
      <c r="L318" s="52">
        <v>2</v>
      </c>
      <c r="M318" s="56" t="str">
        <f>Tabelle1[[#This Row],[Spalte2]]</f>
        <v>Maria Brakonier</v>
      </c>
    </row>
    <row r="319" spans="3:13" ht="15.75">
      <c r="C319" t="str">
        <f>Tabelle1[[#This Row],[Vorname]]&amp;" "&amp;Tabelle1[[#This Row],[Nachname]]</f>
        <v>Ralf Piekenbrock</v>
      </c>
      <c r="D319" s="52" t="s">
        <v>498</v>
      </c>
      <c r="E319" s="52" t="s">
        <v>1147</v>
      </c>
      <c r="F319" s="53"/>
      <c r="G319" s="52" t="s">
        <v>169</v>
      </c>
      <c r="H319" s="46" t="str">
        <f>IFERROR(VLOOKUP(Tabelle1[[#This Row],[Wahlkreisnummer]],Wahlkreise!$A$5:$C$132,3,FALSE),"")</f>
        <v>Wahlkreis: 116 Unna II</v>
      </c>
      <c r="I319" s="52" t="s">
        <v>1148</v>
      </c>
      <c r="J319" s="51">
        <v>116</v>
      </c>
      <c r="K319" s="52" t="s">
        <v>453</v>
      </c>
      <c r="L319" s="52">
        <v>1</v>
      </c>
      <c r="M319" s="56" t="str">
        <f>Tabelle1[[#This Row],[Spalte2]]</f>
        <v>Ralf Piekenbrock</v>
      </c>
    </row>
    <row r="320" spans="3:13" ht="15.75">
      <c r="C320" t="str">
        <f>Tabelle1[[#This Row],[Vorname]]&amp;" "&amp;Tabelle1[[#This Row],[Nachname]]</f>
        <v>Marcel Stratmann</v>
      </c>
      <c r="D320" s="52" t="s">
        <v>1096</v>
      </c>
      <c r="E320" s="52" t="s">
        <v>1149</v>
      </c>
      <c r="F320" s="53"/>
      <c r="G320" s="52" t="s">
        <v>169</v>
      </c>
      <c r="H320" s="46" t="str">
        <f>IFERROR(VLOOKUP(Tabelle1[[#This Row],[Wahlkreisnummer]],Wahlkreise!$A$5:$C$132,3,FALSE),"")</f>
        <v>Wahlkreis: 78 Coesfeld I - Borken III</v>
      </c>
      <c r="I320" s="52" t="s">
        <v>1150</v>
      </c>
      <c r="J320" s="51">
        <v>78</v>
      </c>
      <c r="K320" s="52" t="s">
        <v>1104</v>
      </c>
      <c r="L320" s="52">
        <v>1</v>
      </c>
      <c r="M320" s="56" t="str">
        <f>Tabelle1[[#This Row],[Spalte2]]</f>
        <v>Marcel Stratmann</v>
      </c>
    </row>
    <row r="321" spans="3:13" ht="15.75">
      <c r="C321" t="str">
        <f>Tabelle1[[#This Row],[Vorname]]&amp;" "&amp;Tabelle1[[#This Row],[Nachname]]</f>
        <v>Sharon Wisse</v>
      </c>
      <c r="D321" s="52" t="s">
        <v>1151</v>
      </c>
      <c r="E321" s="52" t="s">
        <v>1147</v>
      </c>
      <c r="F321" s="53"/>
      <c r="G321" s="52" t="s">
        <v>169</v>
      </c>
      <c r="H321" s="46" t="str">
        <f>IFERROR(VLOOKUP(Tabelle1[[#This Row],[Wahlkreisnummer]],Wahlkreise!$A$5:$C$132,3,FALSE),"")</f>
        <v/>
      </c>
      <c r="I321" s="52" t="s">
        <v>1152</v>
      </c>
      <c r="J321" s="51" t="s">
        <v>283</v>
      </c>
      <c r="K321" s="52" t="s">
        <v>1153</v>
      </c>
      <c r="L321" s="52">
        <v>2</v>
      </c>
      <c r="M321" s="56" t="str">
        <f>Tabelle1[[#This Row],[Spalte2]]</f>
        <v>Sharon Wisse</v>
      </c>
    </row>
    <row r="322" spans="3:13" ht="15.75">
      <c r="C322" t="str">
        <f>Tabelle1[[#This Row],[Vorname]]&amp;" "&amp;Tabelle1[[#This Row],[Nachname]]</f>
        <v>Bettina Hausner</v>
      </c>
      <c r="D322" s="52" t="s">
        <v>1154</v>
      </c>
      <c r="E322" s="52" t="s">
        <v>1147</v>
      </c>
      <c r="F322" s="53"/>
      <c r="G322" s="52" t="s">
        <v>169</v>
      </c>
      <c r="H322" s="46" t="str">
        <f>IFERROR(VLOOKUP(Tabelle1[[#This Row],[Wahlkreisnummer]],Wahlkreise!$A$5:$C$132,3,FALSE),"")</f>
        <v/>
      </c>
      <c r="I322" s="52" t="s">
        <v>1155</v>
      </c>
      <c r="J322" s="51" t="s">
        <v>283</v>
      </c>
      <c r="K322" s="52" t="s">
        <v>904</v>
      </c>
      <c r="L322" s="52">
        <v>2</v>
      </c>
      <c r="M322" s="56" t="str">
        <f>Tabelle1[[#This Row],[Spalte2]]</f>
        <v>Bettina Hausner</v>
      </c>
    </row>
    <row r="323" spans="3:13" ht="15.75">
      <c r="C323" t="str">
        <f>Tabelle1[[#This Row],[Vorname]]&amp;" "&amp;Tabelle1[[#This Row],[Nachname]]</f>
        <v>Michael Schüssleder</v>
      </c>
      <c r="D323" s="52" t="s">
        <v>1156</v>
      </c>
      <c r="E323" s="52" t="s">
        <v>1157</v>
      </c>
      <c r="F323" s="53"/>
      <c r="G323" s="52" t="s">
        <v>169</v>
      </c>
      <c r="H323" s="46" t="str">
        <f>IFERROR(VLOOKUP(Tabelle1[[#This Row],[Wahlkreisnummer]],Wahlkreise!$A$5:$C$132,3,FALSE),"")</f>
        <v/>
      </c>
      <c r="I323" s="52" t="s">
        <v>1158</v>
      </c>
      <c r="J323" s="51" t="s">
        <v>283</v>
      </c>
      <c r="K323" s="52" t="s">
        <v>652</v>
      </c>
      <c r="L323" s="52">
        <v>1</v>
      </c>
      <c r="M323" s="56" t="str">
        <f>Tabelle1[[#This Row],[Spalte2]]</f>
        <v>Michael Schüssleder</v>
      </c>
    </row>
    <row r="324" spans="3:13" ht="15.75">
      <c r="C324" t="str">
        <f>Tabelle1[[#This Row],[Vorname]]&amp;" "&amp;Tabelle1[[#This Row],[Nachname]]</f>
        <v>Tanja Piekenbrock</v>
      </c>
      <c r="D324" s="52" t="s">
        <v>1159</v>
      </c>
      <c r="E324" s="52" t="s">
        <v>1147</v>
      </c>
      <c r="F324" s="53"/>
      <c r="G324" s="52" t="s">
        <v>169</v>
      </c>
      <c r="H324" s="46" t="str">
        <f>IFERROR(VLOOKUP(Tabelle1[[#This Row],[Wahlkreisnummer]],Wahlkreise!$A$5:$C$132,3,FALSE),"")</f>
        <v/>
      </c>
      <c r="I324" s="52" t="s">
        <v>1148</v>
      </c>
      <c r="J324" s="51" t="s">
        <v>283</v>
      </c>
      <c r="K324" s="52" t="s">
        <v>1160</v>
      </c>
      <c r="L324" s="52">
        <v>2</v>
      </c>
      <c r="M324" s="56" t="str">
        <f>Tabelle1[[#This Row],[Spalte2]]</f>
        <v>Tanja Piekenbrock</v>
      </c>
    </row>
    <row r="325" spans="3:13" ht="15.75">
      <c r="C325" t="str">
        <f>Tabelle1[[#This Row],[Vorname]]&amp;" "&amp;Tabelle1[[#This Row],[Nachname]]</f>
        <v>Niels Geuking</v>
      </c>
      <c r="D325" s="52" t="s">
        <v>1161</v>
      </c>
      <c r="E325" s="52" t="s">
        <v>1162</v>
      </c>
      <c r="F325" s="53"/>
      <c r="G325" s="52" t="s">
        <v>169</v>
      </c>
      <c r="H325" s="46" t="str">
        <f>IFERROR(VLOOKUP(Tabelle1[[#This Row],[Wahlkreisnummer]],Wahlkreise!$A$5:$C$132,3,FALSE),"")</f>
        <v/>
      </c>
      <c r="I325" s="52" t="s">
        <v>1163</v>
      </c>
      <c r="J325" s="51" t="s">
        <v>283</v>
      </c>
      <c r="K325" s="52" t="s">
        <v>1164</v>
      </c>
      <c r="L325" s="52">
        <v>1</v>
      </c>
      <c r="M325" s="56" t="str">
        <f>Tabelle1[[#This Row],[Spalte2]]</f>
        <v>Niels Geuking</v>
      </c>
    </row>
    <row r="326" spans="3:13" ht="15.75">
      <c r="C326" t="str">
        <f>Tabelle1[[#This Row],[Vorname]]&amp;" "&amp;Tabelle1[[#This Row],[Nachname]]</f>
        <v>Anja Geuking</v>
      </c>
      <c r="D326" s="52" t="s">
        <v>1165</v>
      </c>
      <c r="E326" s="52" t="s">
        <v>1162</v>
      </c>
      <c r="F326" s="53"/>
      <c r="G326" s="52" t="s">
        <v>169</v>
      </c>
      <c r="H326" s="46" t="str">
        <f>IFERROR(VLOOKUP(Tabelle1[[#This Row],[Wahlkreisnummer]],Wahlkreise!$A$5:$C$132,3,FALSE),"")</f>
        <v/>
      </c>
      <c r="I326" s="52" t="s">
        <v>1163</v>
      </c>
      <c r="J326" s="51" t="s">
        <v>283</v>
      </c>
      <c r="K326" s="52" t="s">
        <v>550</v>
      </c>
      <c r="L326" s="52">
        <v>2</v>
      </c>
      <c r="M326" s="56" t="str">
        <f>Tabelle1[[#This Row],[Spalte2]]</f>
        <v>Anja Geuking</v>
      </c>
    </row>
    <row r="327" spans="3:13" ht="15.75">
      <c r="C327" t="str">
        <f>Tabelle1[[#This Row],[Vorname]]&amp;" "&amp;Tabelle1[[#This Row],[Nachname]]</f>
        <v>Tim Völker</v>
      </c>
      <c r="D327" s="52" t="s">
        <v>536</v>
      </c>
      <c r="E327" s="52" t="s">
        <v>623</v>
      </c>
      <c r="F327" s="53"/>
      <c r="G327" s="52" t="s">
        <v>169</v>
      </c>
      <c r="H327" s="46" t="str">
        <f>IFERROR(VLOOKUP(Tabelle1[[#This Row],[Wahlkreisnummer]],Wahlkreise!$A$5:$C$132,3,FALSE),"")</f>
        <v/>
      </c>
      <c r="I327" s="52" t="s">
        <v>1166</v>
      </c>
      <c r="J327" s="51" t="s">
        <v>283</v>
      </c>
      <c r="K327" s="52" t="s">
        <v>1167</v>
      </c>
      <c r="L327" s="52">
        <v>1</v>
      </c>
      <c r="M327" s="56" t="str">
        <f>Tabelle1[[#This Row],[Spalte2]]</f>
        <v>Tim Völker</v>
      </c>
    </row>
    <row r="328" spans="3:13" ht="15.75">
      <c r="C328" t="str">
        <f>Tabelle1[[#This Row],[Vorname]]&amp;" "&amp;Tabelle1[[#This Row],[Nachname]]</f>
        <v>Silke Schnelle</v>
      </c>
      <c r="D328" s="52" t="s">
        <v>1168</v>
      </c>
      <c r="E328" s="52" t="s">
        <v>623</v>
      </c>
      <c r="F328" s="53"/>
      <c r="G328" s="52" t="s">
        <v>169</v>
      </c>
      <c r="H328" s="46" t="str">
        <f>IFERROR(VLOOKUP(Tabelle1[[#This Row],[Wahlkreisnummer]],Wahlkreise!$A$5:$C$132,3,FALSE),"")</f>
        <v/>
      </c>
      <c r="I328" s="52" t="s">
        <v>563</v>
      </c>
      <c r="J328" s="51" t="s">
        <v>283</v>
      </c>
      <c r="K328" s="52" t="s">
        <v>1067</v>
      </c>
      <c r="L328" s="52">
        <v>2</v>
      </c>
      <c r="M328" s="56" t="str">
        <f>Tabelle1[[#This Row],[Spalte2]]</f>
        <v>Silke Schnelle</v>
      </c>
    </row>
    <row r="329" spans="3:13" ht="15.75">
      <c r="C329" t="str">
        <f>Tabelle1[[#This Row],[Vorname]]&amp;" "&amp;Tabelle1[[#This Row],[Nachname]]</f>
        <v>Oliver Schilling</v>
      </c>
      <c r="D329" s="52" t="s">
        <v>1151</v>
      </c>
      <c r="E329" s="52" t="s">
        <v>1147</v>
      </c>
      <c r="F329" s="53"/>
      <c r="G329" s="52" t="s">
        <v>169</v>
      </c>
      <c r="H329" s="46" t="str">
        <f>IFERROR(VLOOKUP(Tabelle1[[#This Row],[Wahlkreisnummer]],Wahlkreise!$A$5:$C$132,3,FALSE),"")</f>
        <v/>
      </c>
      <c r="I329" s="52" t="s">
        <v>1169</v>
      </c>
      <c r="J329" s="51" t="s">
        <v>283</v>
      </c>
      <c r="K329" s="52" t="s">
        <v>605</v>
      </c>
      <c r="L329" s="52">
        <v>1</v>
      </c>
      <c r="M329" s="56" t="str">
        <f>Tabelle1[[#This Row],[Spalte2]]</f>
        <v>Oliver Schilling</v>
      </c>
    </row>
    <row r="330" spans="3:13" ht="15.75">
      <c r="C330" t="str">
        <f>Tabelle1[[#This Row],[Vorname]]&amp;" "&amp;Tabelle1[[#This Row],[Nachname]]</f>
        <v>Klaudia Krause</v>
      </c>
      <c r="D330" s="52" t="s">
        <v>1170</v>
      </c>
      <c r="E330" s="52" t="s">
        <v>656</v>
      </c>
      <c r="F330" s="53"/>
      <c r="G330" s="52" t="s">
        <v>169</v>
      </c>
      <c r="H330" s="46" t="str">
        <f>IFERROR(VLOOKUP(Tabelle1[[#This Row],[Wahlkreisnummer]],Wahlkreise!$A$5:$C$132,3,FALSE),"")</f>
        <v/>
      </c>
      <c r="I330" s="52" t="s">
        <v>1171</v>
      </c>
      <c r="J330" s="51" t="s">
        <v>283</v>
      </c>
      <c r="K330" s="52" t="s">
        <v>1172</v>
      </c>
      <c r="L330" s="52">
        <v>2</v>
      </c>
      <c r="M330" s="56" t="str">
        <f>Tabelle1[[#This Row],[Spalte2]]</f>
        <v>Klaudia Krause</v>
      </c>
    </row>
    <row r="331" spans="3:13" ht="15.75">
      <c r="C331" t="str">
        <f>Tabelle1[[#This Row],[Vorname]]&amp;" "&amp;Tabelle1[[#This Row],[Nachname]]</f>
        <v>Jordan Matthias</v>
      </c>
      <c r="D331" s="52" t="s">
        <v>1173</v>
      </c>
      <c r="E331" s="52" t="s">
        <v>1147</v>
      </c>
      <c r="F331" s="53"/>
      <c r="G331" s="52" t="s">
        <v>169</v>
      </c>
      <c r="H331" s="46" t="str">
        <f>IFERROR(VLOOKUP(Tabelle1[[#This Row],[Wahlkreisnummer]],Wahlkreise!$A$5:$C$132,3,FALSE),"")</f>
        <v/>
      </c>
      <c r="I331" s="52" t="s">
        <v>670</v>
      </c>
      <c r="J331" s="51" t="s">
        <v>283</v>
      </c>
      <c r="K331" s="52" t="s">
        <v>1174</v>
      </c>
      <c r="L331" s="52">
        <v>1</v>
      </c>
      <c r="M331" s="56" t="str">
        <f>Tabelle1[[#This Row],[Spalte2]]</f>
        <v>Jordan Matthias</v>
      </c>
    </row>
    <row r="332" spans="3:13" ht="15.75">
      <c r="C332" t="str">
        <f>Tabelle1[[#This Row],[Vorname]]&amp;" "&amp;Tabelle1[[#This Row],[Nachname]]</f>
        <v>Andreas Dünker</v>
      </c>
      <c r="D332" s="52" t="s">
        <v>1175</v>
      </c>
      <c r="E332" s="52" t="s">
        <v>1176</v>
      </c>
      <c r="F332" s="53"/>
      <c r="G332" s="52" t="s">
        <v>169</v>
      </c>
      <c r="H332" s="46" t="str">
        <f>IFERROR(VLOOKUP(Tabelle1[[#This Row],[Wahlkreisnummer]],Wahlkreise!$A$5:$C$132,3,FALSE),"")</f>
        <v/>
      </c>
      <c r="I332" s="52" t="s">
        <v>1177</v>
      </c>
      <c r="J332" s="51" t="s">
        <v>283</v>
      </c>
      <c r="K332" s="52" t="s">
        <v>246</v>
      </c>
      <c r="L332" s="52">
        <v>1</v>
      </c>
      <c r="M332" s="56" t="str">
        <f>Tabelle1[[#This Row],[Spalte2]]</f>
        <v>Andreas Dünker</v>
      </c>
    </row>
    <row r="333" spans="3:13" ht="15.75">
      <c r="C333" t="str">
        <f>Tabelle1[[#This Row],[Vorname]]&amp;" "&amp;Tabelle1[[#This Row],[Nachname]]</f>
        <v>Reiner Sokolowski</v>
      </c>
      <c r="D333" s="52" t="s">
        <v>1008</v>
      </c>
      <c r="E333" s="52" t="s">
        <v>1147</v>
      </c>
      <c r="F333" s="53"/>
      <c r="G333" s="52" t="s">
        <v>169</v>
      </c>
      <c r="H333" s="46" t="str">
        <f>IFERROR(VLOOKUP(Tabelle1[[#This Row],[Wahlkreisnummer]],Wahlkreise!$A$5:$C$132,3,FALSE),"")</f>
        <v/>
      </c>
      <c r="I333" s="52" t="s">
        <v>1178</v>
      </c>
      <c r="J333" s="51" t="s">
        <v>283</v>
      </c>
      <c r="K333" s="52" t="s">
        <v>1179</v>
      </c>
      <c r="L333" s="52">
        <v>1</v>
      </c>
      <c r="M333" s="56" t="str">
        <f>Tabelle1[[#This Row],[Spalte2]]</f>
        <v>Reiner Sokolowski</v>
      </c>
    </row>
    <row r="334" spans="3:13" ht="15.75">
      <c r="C334" t="str">
        <f>Tabelle1[[#This Row],[Vorname]]&amp;" "&amp;Tabelle1[[#This Row],[Nachname]]</f>
        <v>Heiner Leslie Otto Chritinck</v>
      </c>
      <c r="D334" s="52" t="s">
        <v>1008</v>
      </c>
      <c r="E334" s="52" t="s">
        <v>352</v>
      </c>
      <c r="F334" s="53"/>
      <c r="G334" s="52" t="s">
        <v>169</v>
      </c>
      <c r="H334" s="46" t="str">
        <f>IFERROR(VLOOKUP(Tabelle1[[#This Row],[Wahlkreisnummer]],Wahlkreise!$A$5:$C$132,3,FALSE),"")</f>
        <v/>
      </c>
      <c r="I334" s="52" t="s">
        <v>1180</v>
      </c>
      <c r="J334" s="51" t="s">
        <v>283</v>
      </c>
      <c r="K334" s="52" t="s">
        <v>1181</v>
      </c>
      <c r="L334" s="52">
        <v>1</v>
      </c>
      <c r="M334" s="56" t="str">
        <f>Tabelle1[[#This Row],[Spalte2]]</f>
        <v>Heiner Leslie Otto Chritinck</v>
      </c>
    </row>
    <row r="335" spans="3:13" ht="15.75">
      <c r="C335" t="str">
        <f>Tabelle1[[#This Row],[Vorname]]&amp;" "&amp;Tabelle1[[#This Row],[Nachname]]</f>
        <v>Robert Kölling</v>
      </c>
      <c r="D335" s="52" t="s">
        <v>1182</v>
      </c>
      <c r="E335" s="52" t="s">
        <v>1183</v>
      </c>
      <c r="F335" s="53"/>
      <c r="G335" s="52" t="s">
        <v>169</v>
      </c>
      <c r="H335" s="46" t="str">
        <f>IFERROR(VLOOKUP(Tabelle1[[#This Row],[Wahlkreisnummer]],Wahlkreise!$A$5:$C$132,3,FALSE),"")</f>
        <v/>
      </c>
      <c r="I335" s="52" t="s">
        <v>1184</v>
      </c>
      <c r="J335" s="51" t="s">
        <v>283</v>
      </c>
      <c r="K335" s="52" t="s">
        <v>323</v>
      </c>
      <c r="L335" s="52">
        <v>1</v>
      </c>
      <c r="M335" s="56" t="str">
        <f>Tabelle1[[#This Row],[Spalte2]]</f>
        <v>Robert Kölling</v>
      </c>
    </row>
    <row r="336" spans="3:13" ht="15.75">
      <c r="C336" t="str">
        <f>Tabelle1[[#This Row],[Vorname]]&amp;" "&amp;Tabelle1[[#This Row],[Nachname]]</f>
        <v>Vera Maike Bartz</v>
      </c>
      <c r="D336" s="52" t="s">
        <v>1185</v>
      </c>
      <c r="E336" s="52" t="s">
        <v>1186</v>
      </c>
      <c r="F336" s="53"/>
      <c r="G336" s="52" t="s">
        <v>169</v>
      </c>
      <c r="H336" s="46" t="str">
        <f>IFERROR(VLOOKUP(Tabelle1[[#This Row],[Wahlkreisnummer]],Wahlkreise!$A$5:$C$132,3,FALSE),"")</f>
        <v/>
      </c>
      <c r="I336" s="52" t="s">
        <v>1187</v>
      </c>
      <c r="J336" s="51" t="s">
        <v>283</v>
      </c>
      <c r="K336" s="52" t="s">
        <v>1188</v>
      </c>
      <c r="L336" s="52">
        <v>2</v>
      </c>
      <c r="M336" s="56" t="str">
        <f>Tabelle1[[#This Row],[Spalte2]]</f>
        <v>Vera Maike Bartz</v>
      </c>
    </row>
    <row r="337" spans="3:13" ht="15.75">
      <c r="C337" t="str">
        <f>Tabelle1[[#This Row],[Vorname]]&amp;" "&amp;Tabelle1[[#This Row],[Nachname]]</f>
        <v>Sebastian Renners</v>
      </c>
      <c r="D337" s="52" t="s">
        <v>1189</v>
      </c>
      <c r="E337" s="52" t="s">
        <v>1190</v>
      </c>
      <c r="F337" s="53"/>
      <c r="G337" s="52" t="s">
        <v>169</v>
      </c>
      <c r="H337" s="46" t="str">
        <f>IFERROR(VLOOKUP(Tabelle1[[#This Row],[Wahlkreisnummer]],Wahlkreise!$A$5:$C$132,3,FALSE),"")</f>
        <v/>
      </c>
      <c r="I337" s="52" t="s">
        <v>1191</v>
      </c>
      <c r="J337" s="51" t="s">
        <v>283</v>
      </c>
      <c r="K337" s="52" t="s">
        <v>547</v>
      </c>
      <c r="L337" s="52">
        <v>1</v>
      </c>
      <c r="M337" s="56" t="str">
        <f>Tabelle1[[#This Row],[Spalte2]]</f>
        <v>Sebastian Renners</v>
      </c>
    </row>
    <row r="338" spans="3:13" ht="15.75">
      <c r="C338" t="str">
        <f>Tabelle1[[#This Row],[Vorname]]&amp;" "&amp;Tabelle1[[#This Row],[Nachname]]</f>
        <v>Heiko Manfred Buchalik</v>
      </c>
      <c r="D338" s="52" t="s">
        <v>1192</v>
      </c>
      <c r="E338" s="52" t="s">
        <v>1147</v>
      </c>
      <c r="F338" s="53"/>
      <c r="G338" s="52" t="s">
        <v>169</v>
      </c>
      <c r="H338" s="46" t="str">
        <f>IFERROR(VLOOKUP(Tabelle1[[#This Row],[Wahlkreisnummer]],Wahlkreise!$A$5:$C$132,3,FALSE),"")</f>
        <v/>
      </c>
      <c r="I338" s="52" t="s">
        <v>1193</v>
      </c>
      <c r="J338" s="51" t="s">
        <v>283</v>
      </c>
      <c r="K338" s="52" t="s">
        <v>1194</v>
      </c>
      <c r="L338" s="52">
        <v>1</v>
      </c>
      <c r="M338" s="56" t="str">
        <f>Tabelle1[[#This Row],[Spalte2]]</f>
        <v>Heiko Manfred Buchalik</v>
      </c>
    </row>
    <row r="339" spans="3:13" ht="15.75">
      <c r="C339" t="str">
        <f>Tabelle1[[#This Row],[Vorname]]&amp;" "&amp;Tabelle1[[#This Row],[Nachname]]</f>
        <v>Klaus-Dieter Kreisköther</v>
      </c>
      <c r="D339" s="52" t="s">
        <v>1008</v>
      </c>
      <c r="E339" s="52" t="s">
        <v>352</v>
      </c>
      <c r="F339" s="53"/>
      <c r="G339" s="52" t="s">
        <v>169</v>
      </c>
      <c r="H339" s="46" t="str">
        <f>IFERROR(VLOOKUP(Tabelle1[[#This Row],[Wahlkreisnummer]],Wahlkreise!$A$5:$C$132,3,FALSE),"")</f>
        <v/>
      </c>
      <c r="I339" s="52" t="s">
        <v>1195</v>
      </c>
      <c r="J339" s="51" t="s">
        <v>283</v>
      </c>
      <c r="K339" s="52" t="s">
        <v>1196</v>
      </c>
      <c r="L339" s="52">
        <v>1</v>
      </c>
      <c r="M339" s="56" t="str">
        <f>Tabelle1[[#This Row],[Spalte2]]</f>
        <v>Klaus-Dieter Kreisköther</v>
      </c>
    </row>
    <row r="340" spans="3:13" ht="15.75">
      <c r="C340" t="str">
        <f>Tabelle1[[#This Row],[Vorname]]&amp;" "&amp;Tabelle1[[#This Row],[Nachname]]</f>
        <v>Sandra Jochmann</v>
      </c>
      <c r="D340" s="52" t="s">
        <v>1197</v>
      </c>
      <c r="E340" s="52" t="s">
        <v>1176</v>
      </c>
      <c r="F340" s="53"/>
      <c r="G340" s="52" t="s">
        <v>169</v>
      </c>
      <c r="H340" s="46" t="str">
        <f>IFERROR(VLOOKUP(Tabelle1[[#This Row],[Wahlkreisnummer]],Wahlkreise!$A$5:$C$132,3,FALSE),"")</f>
        <v/>
      </c>
      <c r="I340" s="52" t="s">
        <v>1198</v>
      </c>
      <c r="J340" s="51" t="s">
        <v>283</v>
      </c>
      <c r="K340" s="52" t="s">
        <v>937</v>
      </c>
      <c r="L340" s="52">
        <v>2</v>
      </c>
      <c r="M340" s="56" t="str">
        <f>Tabelle1[[#This Row],[Spalte2]]</f>
        <v>Sandra Jochmann</v>
      </c>
    </row>
    <row r="341" spans="3:13" ht="15.75">
      <c r="C341" t="str">
        <f>Tabelle1[[#This Row],[Vorname]]&amp;" "&amp;Tabelle1[[#This Row],[Nachname]]</f>
        <v>Nora Geuking</v>
      </c>
      <c r="D341" s="52" t="s">
        <v>1159</v>
      </c>
      <c r="E341" s="52" t="s">
        <v>1162</v>
      </c>
      <c r="F341" s="53"/>
      <c r="G341" s="52" t="s">
        <v>169</v>
      </c>
      <c r="H341" s="46" t="str">
        <f>IFERROR(VLOOKUP(Tabelle1[[#This Row],[Wahlkreisnummer]],Wahlkreise!$A$5:$C$132,3,FALSE),"")</f>
        <v/>
      </c>
      <c r="I341" s="52" t="s">
        <v>1163</v>
      </c>
      <c r="J341" s="51" t="s">
        <v>283</v>
      </c>
      <c r="K341" s="52" t="s">
        <v>1199</v>
      </c>
      <c r="L341" s="52">
        <v>2</v>
      </c>
      <c r="M341" s="56" t="str">
        <f>Tabelle1[[#This Row],[Spalte2]]</f>
        <v>Nora Geuking</v>
      </c>
    </row>
    <row r="342" spans="3:13" ht="15.75">
      <c r="C342" t="str">
        <f>Tabelle1[[#This Row],[Vorname]]&amp;" "&amp;Tabelle1[[#This Row],[Nachname]]</f>
        <v>Joé Leese</v>
      </c>
      <c r="D342" s="52" t="s">
        <v>1200</v>
      </c>
      <c r="E342" s="52" t="s">
        <v>1201</v>
      </c>
      <c r="F342" s="53"/>
      <c r="G342" s="52" t="s">
        <v>169</v>
      </c>
      <c r="H342" s="46" t="str">
        <f>IFERROR(VLOOKUP(Tabelle1[[#This Row],[Wahlkreisnummer]],Wahlkreise!$A$5:$C$132,3,FALSE),"")</f>
        <v/>
      </c>
      <c r="I342" s="52" t="s">
        <v>1202</v>
      </c>
      <c r="J342" s="51" t="s">
        <v>283</v>
      </c>
      <c r="K342" s="52" t="s">
        <v>1203</v>
      </c>
      <c r="L342" s="52">
        <v>1</v>
      </c>
      <c r="M342" s="56" t="str">
        <f>Tabelle1[[#This Row],[Spalte2]]</f>
        <v>Joé Leese</v>
      </c>
    </row>
    <row r="343" spans="3:13" ht="15.75">
      <c r="C343" t="str">
        <f>Tabelle1[[#This Row],[Vorname]]&amp;" "&amp;Tabelle1[[#This Row],[Nachname]]</f>
        <v>Andrea Wiemeler</v>
      </c>
      <c r="D343" s="52" t="s">
        <v>772</v>
      </c>
      <c r="E343" s="52" t="s">
        <v>1183</v>
      </c>
      <c r="F343" s="53"/>
      <c r="G343" s="52" t="s">
        <v>169</v>
      </c>
      <c r="H343" s="46" t="str">
        <f>IFERROR(VLOOKUP(Tabelle1[[#This Row],[Wahlkreisnummer]],Wahlkreise!$A$5:$C$132,3,FALSE),"")</f>
        <v/>
      </c>
      <c r="I343" s="52" t="s">
        <v>1204</v>
      </c>
      <c r="J343" s="51" t="s">
        <v>283</v>
      </c>
      <c r="K343" s="52" t="s">
        <v>1205</v>
      </c>
      <c r="L343" s="52">
        <v>2</v>
      </c>
      <c r="M343" s="56" t="str">
        <f>Tabelle1[[#This Row],[Spalte2]]</f>
        <v>Andrea Wiemeler</v>
      </c>
    </row>
    <row r="344" spans="3:13" ht="15.75">
      <c r="C344" t="str">
        <f>Tabelle1[[#This Row],[Vorname]]&amp;" "&amp;Tabelle1[[#This Row],[Nachname]]</f>
        <v>Julia Neubauer</v>
      </c>
      <c r="D344" s="52" t="s">
        <v>1206</v>
      </c>
      <c r="E344" s="52" t="s">
        <v>1157</v>
      </c>
      <c r="F344" s="53"/>
      <c r="G344" s="52" t="s">
        <v>169</v>
      </c>
      <c r="H344" s="46" t="str">
        <f>IFERROR(VLOOKUP(Tabelle1[[#This Row],[Wahlkreisnummer]],Wahlkreise!$A$5:$C$132,3,FALSE),"")</f>
        <v/>
      </c>
      <c r="I344" s="52" t="s">
        <v>1207</v>
      </c>
      <c r="J344" s="51" t="s">
        <v>283</v>
      </c>
      <c r="K344" s="52" t="s">
        <v>592</v>
      </c>
      <c r="L344" s="52">
        <v>2</v>
      </c>
      <c r="M344" s="56" t="str">
        <f>Tabelle1[[#This Row],[Spalte2]]</f>
        <v>Julia Neubauer</v>
      </c>
    </row>
    <row r="345" spans="3:13" ht="15.75">
      <c r="C345" t="str">
        <f>Tabelle1[[#This Row],[Vorname]]&amp;" "&amp;Tabelle1[[#This Row],[Nachname]]</f>
        <v>Markus Tau</v>
      </c>
      <c r="D345" s="52" t="s">
        <v>1208</v>
      </c>
      <c r="E345" s="52" t="s">
        <v>1126</v>
      </c>
      <c r="F345" s="53"/>
      <c r="G345" s="52" t="s">
        <v>169</v>
      </c>
      <c r="H345" s="46" t="str">
        <f>IFERROR(VLOOKUP(Tabelle1[[#This Row],[Wahlkreisnummer]],Wahlkreise!$A$5:$C$132,3,FALSE),"")</f>
        <v/>
      </c>
      <c r="I345" s="52" t="s">
        <v>1209</v>
      </c>
      <c r="J345" s="51" t="s">
        <v>283</v>
      </c>
      <c r="K345" s="52" t="s">
        <v>239</v>
      </c>
      <c r="L345" s="52">
        <v>1</v>
      </c>
      <c r="M345" s="56" t="str">
        <f>Tabelle1[[#This Row],[Spalte2]]</f>
        <v>Markus Tau</v>
      </c>
    </row>
    <row r="346" spans="3:13" ht="15.75">
      <c r="C346" t="str">
        <f>Tabelle1[[#This Row],[Vorname]]&amp;" "&amp;Tabelle1[[#This Row],[Nachname]]</f>
        <v>Sebastian Henning</v>
      </c>
      <c r="D346" s="52" t="s">
        <v>792</v>
      </c>
      <c r="E346" s="52" t="s">
        <v>1210</v>
      </c>
      <c r="F346" s="53"/>
      <c r="G346" s="52" t="s">
        <v>169</v>
      </c>
      <c r="H346" s="46" t="str">
        <f>IFERROR(VLOOKUP(Tabelle1[[#This Row],[Wahlkreisnummer]],Wahlkreise!$A$5:$C$132,3,FALSE),"")</f>
        <v/>
      </c>
      <c r="I346" s="52" t="s">
        <v>1211</v>
      </c>
      <c r="J346" s="51" t="s">
        <v>283</v>
      </c>
      <c r="K346" s="52" t="s">
        <v>547</v>
      </c>
      <c r="L346" s="52">
        <v>1</v>
      </c>
      <c r="M346" s="56" t="str">
        <f>Tabelle1[[#This Row],[Spalte2]]</f>
        <v>Sebastian Henning</v>
      </c>
    </row>
    <row r="347" spans="3:13" ht="15.75">
      <c r="C347" t="str">
        <f>Tabelle1[[#This Row],[Vorname]]&amp;" "&amp;Tabelle1[[#This Row],[Nachname]]</f>
        <v>Luca Lennert Schilling</v>
      </c>
      <c r="D347" s="52" t="s">
        <v>1212</v>
      </c>
      <c r="E347" s="52" t="s">
        <v>1147</v>
      </c>
      <c r="F347" s="53"/>
      <c r="G347" s="52" t="s">
        <v>169</v>
      </c>
      <c r="H347" s="46" t="str">
        <f>IFERROR(VLOOKUP(Tabelle1[[#This Row],[Wahlkreisnummer]],Wahlkreise!$A$5:$C$132,3,FALSE),"")</f>
        <v/>
      </c>
      <c r="I347" s="52" t="s">
        <v>1169</v>
      </c>
      <c r="J347" s="51" t="s">
        <v>283</v>
      </c>
      <c r="K347" s="52" t="s">
        <v>1213</v>
      </c>
      <c r="L347" s="52">
        <v>1</v>
      </c>
      <c r="M347" s="56" t="str">
        <f>Tabelle1[[#This Row],[Spalte2]]</f>
        <v>Luca Lennert Schilling</v>
      </c>
    </row>
    <row r="348" spans="3:13" ht="15.75">
      <c r="C348" t="str">
        <f>Tabelle1[[#This Row],[Titel]]&amp;" "&amp;Tabelle1[[#This Row],[Vorname]]&amp;" "&amp;Tabelle1[[#This Row],[Nachname]]</f>
        <v>Dr. Joachim Stamp</v>
      </c>
      <c r="D348" s="52" t="s">
        <v>1214</v>
      </c>
      <c r="E348" s="52" t="s">
        <v>325</v>
      </c>
      <c r="F348" s="52" t="s">
        <v>241</v>
      </c>
      <c r="G348" s="52" t="s">
        <v>39</v>
      </c>
      <c r="H348" s="46" t="str">
        <f>IFERROR(VLOOKUP(Tabelle1[[#This Row],[Wahlkreisnummer]],Wahlkreise!$A$5:$C$132,3,FALSE),"")</f>
        <v>Wahlkreis: 31 Bonn II</v>
      </c>
      <c r="I348" s="52" t="s">
        <v>1215</v>
      </c>
      <c r="J348" s="51">
        <v>31</v>
      </c>
      <c r="K348" s="52" t="s">
        <v>1216</v>
      </c>
      <c r="L348" s="52">
        <v>1</v>
      </c>
      <c r="M348" s="56" t="str">
        <f>Tabelle1[[#This Row],[Spalte2]]</f>
        <v>Dr. Joachim Stamp</v>
      </c>
    </row>
    <row r="349" spans="3:13" ht="15.75">
      <c r="C349" t="str">
        <f>Tabelle1[[#This Row],[Vorname]]&amp;" "&amp;Tabelle1[[#This Row],[Nachname]]</f>
        <v>Yvonne Gebauer</v>
      </c>
      <c r="D349" s="52" t="s">
        <v>1217</v>
      </c>
      <c r="E349" s="52" t="s">
        <v>252</v>
      </c>
      <c r="F349" s="53"/>
      <c r="G349" s="52" t="s">
        <v>39</v>
      </c>
      <c r="H349" s="46" t="str">
        <f>IFERROR(VLOOKUP(Tabelle1[[#This Row],[Wahlkreisnummer]],Wahlkreise!$A$5:$C$132,3,FALSE),"")</f>
        <v>Wahlkreis: 16 Köln IV</v>
      </c>
      <c r="I349" s="52" t="s">
        <v>479</v>
      </c>
      <c r="J349" s="51">
        <v>16</v>
      </c>
      <c r="K349" s="52" t="s">
        <v>997</v>
      </c>
      <c r="L349" s="52">
        <v>2</v>
      </c>
      <c r="M349" s="56" t="str">
        <f>Tabelle1[[#This Row],[Spalte2]]</f>
        <v>Yvonne Gebauer</v>
      </c>
    </row>
    <row r="350" spans="3:13" ht="15.75">
      <c r="C350" t="str">
        <f>Tabelle1[[#This Row],[Vorname]]&amp;" "&amp;Tabelle1[[#This Row],[Nachname]]</f>
        <v>Christof Rasche</v>
      </c>
      <c r="D350" s="52" t="s">
        <v>1218</v>
      </c>
      <c r="E350" s="52" t="s">
        <v>529</v>
      </c>
      <c r="F350" s="53"/>
      <c r="G350" s="52" t="s">
        <v>39</v>
      </c>
      <c r="H350" s="46" t="str">
        <f>IFERROR(VLOOKUP(Tabelle1[[#This Row],[Wahlkreisnummer]],Wahlkreise!$A$5:$C$132,3,FALSE),"")</f>
        <v>Wahlkreis: 120 Soest II</v>
      </c>
      <c r="I350" s="52" t="s">
        <v>1219</v>
      </c>
      <c r="J350" s="51">
        <v>120</v>
      </c>
      <c r="K350" s="52" t="s">
        <v>1220</v>
      </c>
      <c r="L350" s="52">
        <v>1</v>
      </c>
      <c r="M350" s="56" t="str">
        <f>Tabelle1[[#This Row],[Spalte2]]</f>
        <v>Christof Rasche</v>
      </c>
    </row>
    <row r="351" spans="3:13" ht="15.75">
      <c r="C351" t="str">
        <f>Tabelle1[[#This Row],[Titel]]&amp;" "&amp;Tabelle1[[#This Row],[Vorname]]&amp;" "&amp;Tabelle1[[#This Row],[Nachname]]</f>
        <v>Prof. Dr. Andreas Pinkwart</v>
      </c>
      <c r="D351" s="52" t="s">
        <v>1221</v>
      </c>
      <c r="E351" s="52" t="s">
        <v>1222</v>
      </c>
      <c r="F351" s="52" t="s">
        <v>1018</v>
      </c>
      <c r="G351" s="52" t="s">
        <v>39</v>
      </c>
      <c r="H351" s="46" t="str">
        <f>IFERROR(VLOOKUP(Tabelle1[[#This Row],[Wahlkreisnummer]],Wahlkreise!$A$5:$C$132,3,FALSE),"")</f>
        <v>Wahlkreis: 26 Rhein-Sieg-Kreis II</v>
      </c>
      <c r="I351" s="52" t="s">
        <v>1223</v>
      </c>
      <c r="J351" s="51">
        <v>26</v>
      </c>
      <c r="K351" s="52" t="s">
        <v>246</v>
      </c>
      <c r="L351" s="52">
        <v>1</v>
      </c>
      <c r="M351" s="56" t="str">
        <f>Tabelle1[[#This Row],[Spalte2]]</f>
        <v>Prof. Dr. Andreas Pinkwart</v>
      </c>
    </row>
    <row r="352" spans="3:13" ht="15.75">
      <c r="C352" t="str">
        <f>Tabelle1[[#This Row],[Vorname]]&amp;" "&amp;Tabelle1[[#This Row],[Nachname]]</f>
        <v>Angela Freimuth</v>
      </c>
      <c r="D352" s="52" t="s">
        <v>1224</v>
      </c>
      <c r="E352" s="52" t="s">
        <v>382</v>
      </c>
      <c r="F352" s="53"/>
      <c r="G352" s="52" t="s">
        <v>39</v>
      </c>
      <c r="H352" s="46" t="str">
        <f>IFERROR(VLOOKUP(Tabelle1[[#This Row],[Wahlkreisnummer]],Wahlkreise!$A$5:$C$132,3,FALSE),"")</f>
        <v>Wahlkreis: 123 Märkischer Kreis III</v>
      </c>
      <c r="I352" s="52" t="s">
        <v>1225</v>
      </c>
      <c r="J352" s="51">
        <v>123</v>
      </c>
      <c r="K352" s="52" t="s">
        <v>419</v>
      </c>
      <c r="L352" s="52">
        <v>2</v>
      </c>
      <c r="M352" s="56" t="str">
        <f>Tabelle1[[#This Row],[Spalte2]]</f>
        <v>Angela Freimuth</v>
      </c>
    </row>
    <row r="353" spans="3:13" ht="15.75">
      <c r="C353" t="str">
        <f>Tabelle1[[#This Row],[Vorname]]&amp;" "&amp;Tabelle1[[#This Row],[Nachname]]</f>
        <v>Ralf Witzel</v>
      </c>
      <c r="D353" s="52" t="s">
        <v>1226</v>
      </c>
      <c r="E353" s="52" t="s">
        <v>382</v>
      </c>
      <c r="F353" s="53"/>
      <c r="G353" s="52" t="s">
        <v>39</v>
      </c>
      <c r="H353" s="46" t="str">
        <f>IFERROR(VLOOKUP(Tabelle1[[#This Row],[Wahlkreisnummer]],Wahlkreise!$A$5:$C$132,3,FALSE),"")</f>
        <v>Wahlkreis: 68 Essen IV</v>
      </c>
      <c r="I353" s="52" t="s">
        <v>1227</v>
      </c>
      <c r="J353" s="51">
        <v>68</v>
      </c>
      <c r="K353" s="52" t="s">
        <v>453</v>
      </c>
      <c r="L353" s="52">
        <v>1</v>
      </c>
      <c r="M353" s="56" t="str">
        <f>Tabelle1[[#This Row],[Spalte2]]</f>
        <v>Ralf Witzel</v>
      </c>
    </row>
    <row r="354" spans="3:13" ht="15.75">
      <c r="C354" t="str">
        <f>Tabelle1[[#This Row],[Vorname]]&amp;" "&amp;Tabelle1[[#This Row],[Nachname]]</f>
        <v>Marcel Hafke</v>
      </c>
      <c r="D354" s="52" t="s">
        <v>236</v>
      </c>
      <c r="E354" s="52" t="s">
        <v>264</v>
      </c>
      <c r="F354" s="53"/>
      <c r="G354" s="52" t="s">
        <v>39</v>
      </c>
      <c r="H354" s="46" t="str">
        <f>IFERROR(VLOOKUP(Tabelle1[[#This Row],[Wahlkreisnummer]],Wahlkreise!$A$5:$C$132,3,FALSE),"")</f>
        <v>Wahlkreis: 32 Wuppertal I</v>
      </c>
      <c r="I354" s="52" t="s">
        <v>1228</v>
      </c>
      <c r="J354" s="51">
        <v>32</v>
      </c>
      <c r="K354" s="52" t="s">
        <v>1104</v>
      </c>
      <c r="L354" s="52">
        <v>1</v>
      </c>
      <c r="M354" s="56" t="str">
        <f>Tabelle1[[#This Row],[Spalte2]]</f>
        <v>Marcel Hafke</v>
      </c>
    </row>
    <row r="355" spans="3:13" ht="15.75">
      <c r="C355" t="str">
        <f>Tabelle1[[#This Row],[Vorname]]&amp;" "&amp;Tabelle1[[#This Row],[Nachname]]</f>
        <v>Marc Lürbke</v>
      </c>
      <c r="D355" s="52" t="s">
        <v>1229</v>
      </c>
      <c r="E355" s="52" t="s">
        <v>941</v>
      </c>
      <c r="F355" s="53"/>
      <c r="G355" s="52" t="s">
        <v>39</v>
      </c>
      <c r="H355" s="46" t="str">
        <f>IFERROR(VLOOKUP(Tabelle1[[#This Row],[Wahlkreisnummer]],Wahlkreise!$A$5:$C$132,3,FALSE),"")</f>
        <v>Wahlkreis: 101 Paderborn II</v>
      </c>
      <c r="I355" s="52" t="s">
        <v>1230</v>
      </c>
      <c r="J355" s="51">
        <v>101</v>
      </c>
      <c r="K355" s="52" t="s">
        <v>579</v>
      </c>
      <c r="L355" s="52">
        <v>1</v>
      </c>
      <c r="M355" s="56" t="str">
        <f>Tabelle1[[#This Row],[Spalte2]]</f>
        <v>Marc Lürbke</v>
      </c>
    </row>
    <row r="356" spans="3:13" ht="15.75">
      <c r="C356" t="str">
        <f>Tabelle1[[#This Row],[Vorname]]&amp;" "&amp;Tabelle1[[#This Row],[Nachname]]</f>
        <v>Henning Höne</v>
      </c>
      <c r="D356" s="52" t="s">
        <v>1231</v>
      </c>
      <c r="E356" s="52" t="s">
        <v>1149</v>
      </c>
      <c r="F356" s="53"/>
      <c r="G356" s="52" t="s">
        <v>39</v>
      </c>
      <c r="H356" s="46" t="str">
        <f>IFERROR(VLOOKUP(Tabelle1[[#This Row],[Wahlkreisnummer]],Wahlkreise!$A$5:$C$132,3,FALSE),"")</f>
        <v>Wahlkreis: 78 Coesfeld I - Borken III</v>
      </c>
      <c r="I356" s="52" t="s">
        <v>1232</v>
      </c>
      <c r="J356" s="51">
        <v>78</v>
      </c>
      <c r="K356" s="52" t="s">
        <v>1211</v>
      </c>
      <c r="L356" s="52">
        <v>1</v>
      </c>
      <c r="M356" s="56" t="str">
        <f>Tabelle1[[#This Row],[Spalte2]]</f>
        <v>Henning Höne</v>
      </c>
    </row>
    <row r="357" spans="3:13" ht="15.75">
      <c r="C357" t="str">
        <f>Tabelle1[[#This Row],[Vorname]]&amp;" "&amp;Tabelle1[[#This Row],[Nachname]]</f>
        <v>Dietmar Brockes</v>
      </c>
      <c r="D357" s="52" t="s">
        <v>1233</v>
      </c>
      <c r="E357" s="52" t="s">
        <v>1234</v>
      </c>
      <c r="F357" s="53"/>
      <c r="G357" s="52" t="s">
        <v>39</v>
      </c>
      <c r="H357" s="46" t="str">
        <f>IFERROR(VLOOKUP(Tabelle1[[#This Row],[Wahlkreisnummer]],Wahlkreise!$A$5:$C$132,3,FALSE),"")</f>
        <v>Wahlkreis: 53 Viersen II</v>
      </c>
      <c r="I357" s="52" t="s">
        <v>1235</v>
      </c>
      <c r="J357" s="51">
        <v>53</v>
      </c>
      <c r="K357" s="52" t="s">
        <v>316</v>
      </c>
      <c r="L357" s="52">
        <v>1</v>
      </c>
      <c r="M357" s="56" t="str">
        <f>Tabelle1[[#This Row],[Spalte2]]</f>
        <v>Dietmar Brockes</v>
      </c>
    </row>
    <row r="358" spans="3:13" ht="15.75">
      <c r="C358" t="str">
        <f>Tabelle1[[#This Row],[Titel]]&amp;" "&amp;Tabelle1[[#This Row],[Vorname]]&amp;" "&amp;Tabelle1[[#This Row],[Nachname]]</f>
        <v>Dr. Werner Pfeil</v>
      </c>
      <c r="D358" s="52" t="s">
        <v>545</v>
      </c>
      <c r="E358" s="52" t="s">
        <v>442</v>
      </c>
      <c r="F358" s="52" t="s">
        <v>241</v>
      </c>
      <c r="G358" s="52" t="s">
        <v>39</v>
      </c>
      <c r="H358" s="46" t="str">
        <f>IFERROR(VLOOKUP(Tabelle1[[#This Row],[Wahlkreisnummer]],Wahlkreise!$A$5:$C$132,3,FALSE),"")</f>
        <v>Wahlkreis: 3 Aachen III</v>
      </c>
      <c r="I358" s="52" t="s">
        <v>1236</v>
      </c>
      <c r="J358" s="51">
        <v>3</v>
      </c>
      <c r="K358" s="52" t="s">
        <v>1047</v>
      </c>
      <c r="L358" s="52">
        <v>1</v>
      </c>
      <c r="M358" s="56" t="str">
        <f>Tabelle1[[#This Row],[Spalte2]]</f>
        <v>Dr. Werner Pfeil</v>
      </c>
    </row>
    <row r="359" spans="3:13" ht="15.75">
      <c r="C359" t="str">
        <f>Tabelle1[[#This Row],[Vorname]]&amp;" "&amp;Tabelle1[[#This Row],[Nachname]]</f>
        <v>Dirk Wedel</v>
      </c>
      <c r="D359" s="52" t="s">
        <v>1237</v>
      </c>
      <c r="E359" s="52" t="s">
        <v>1238</v>
      </c>
      <c r="F359" s="53"/>
      <c r="G359" s="52" t="s">
        <v>39</v>
      </c>
      <c r="H359" s="46" t="str">
        <f>IFERROR(VLOOKUP(Tabelle1[[#This Row],[Wahlkreisnummer]],Wahlkreise!$A$5:$C$132,3,FALSE),"")</f>
        <v>Wahlkreis: 38 Mettmann II</v>
      </c>
      <c r="I359" s="52" t="s">
        <v>1239</v>
      </c>
      <c r="J359" s="51">
        <v>38</v>
      </c>
      <c r="K359" s="52" t="s">
        <v>1024</v>
      </c>
      <c r="L359" s="52">
        <v>1</v>
      </c>
      <c r="M359" s="56" t="str">
        <f>Tabelle1[[#This Row],[Spalte2]]</f>
        <v>Dirk Wedel</v>
      </c>
    </row>
    <row r="360" spans="3:13" ht="15.75">
      <c r="C360" t="str">
        <f>Tabelle1[[#This Row],[Vorname]]&amp;" "&amp;Tabelle1[[#This Row],[Nachname]]</f>
        <v>Susanne Schneider</v>
      </c>
      <c r="D360" s="52" t="s">
        <v>1240</v>
      </c>
      <c r="E360" s="52" t="s">
        <v>1241</v>
      </c>
      <c r="F360" s="53"/>
      <c r="G360" s="52" t="s">
        <v>39</v>
      </c>
      <c r="H360" s="46" t="str">
        <f>IFERROR(VLOOKUP(Tabelle1[[#This Row],[Wahlkreisnummer]],Wahlkreise!$A$5:$C$132,3,FALSE),"")</f>
        <v>Wahlkreis: 115 Unna I</v>
      </c>
      <c r="I360" s="52" t="s">
        <v>1242</v>
      </c>
      <c r="J360" s="51">
        <v>115</v>
      </c>
      <c r="K360" s="52" t="s">
        <v>1243</v>
      </c>
      <c r="L360" s="52">
        <v>2</v>
      </c>
      <c r="M360" s="56" t="str">
        <f>Tabelle1[[#This Row],[Spalte2]]</f>
        <v>Susanne Schneider</v>
      </c>
    </row>
    <row r="361" spans="3:13" ht="15.75">
      <c r="C361" t="str">
        <f>Tabelle1[[#This Row],[Vorname]]&amp;" "&amp;Tabelle1[[#This Row],[Nachname]]</f>
        <v>Franziska Müller-Rech</v>
      </c>
      <c r="D361" s="52" t="s">
        <v>1244</v>
      </c>
      <c r="E361" s="52" t="s">
        <v>325</v>
      </c>
      <c r="F361" s="53"/>
      <c r="G361" s="52" t="s">
        <v>39</v>
      </c>
      <c r="H361" s="46" t="str">
        <f>IFERROR(VLOOKUP(Tabelle1[[#This Row],[Wahlkreisnummer]],Wahlkreise!$A$5:$C$132,3,FALSE),"")</f>
        <v>Wahlkreis: 30 Bonn I</v>
      </c>
      <c r="I361" s="52" t="s">
        <v>1245</v>
      </c>
      <c r="J361" s="51">
        <v>30</v>
      </c>
      <c r="K361" s="52" t="s">
        <v>1246</v>
      </c>
      <c r="L361" s="52">
        <v>2</v>
      </c>
      <c r="M361" s="56" t="str">
        <f>Tabelle1[[#This Row],[Spalte2]]</f>
        <v>Franziska Müller-Rech</v>
      </c>
    </row>
    <row r="362" spans="3:13" ht="15.75">
      <c r="C362" t="str">
        <f>Tabelle1[[#This Row],[Vorname]]&amp;" "&amp;Tabelle1[[#This Row],[Nachname]]</f>
        <v>Thomas Nückel</v>
      </c>
      <c r="D362" s="52" t="s">
        <v>1247</v>
      </c>
      <c r="E362" s="52" t="s">
        <v>527</v>
      </c>
      <c r="F362" s="53"/>
      <c r="G362" s="52" t="s">
        <v>39</v>
      </c>
      <c r="H362" s="46" t="str">
        <f>IFERROR(VLOOKUP(Tabelle1[[#This Row],[Wahlkreisnummer]],Wahlkreise!$A$5:$C$132,3,FALSE),"")</f>
        <v>Wahlkreis: 110 Herne</v>
      </c>
      <c r="I362" s="52" t="s">
        <v>1248</v>
      </c>
      <c r="J362" s="51">
        <v>110</v>
      </c>
      <c r="K362" s="52" t="s">
        <v>280</v>
      </c>
      <c r="L362" s="52">
        <v>1</v>
      </c>
      <c r="M362" s="56" t="str">
        <f>Tabelle1[[#This Row],[Spalte2]]</f>
        <v>Thomas Nückel</v>
      </c>
    </row>
    <row r="363" spans="3:13" ht="15.75">
      <c r="C363" t="str">
        <f>Tabelle1[[#This Row],[Vorname]]&amp;" "&amp;Tabelle1[[#This Row],[Nachname]]</f>
        <v>Alexander Steffen</v>
      </c>
      <c r="D363" s="52" t="s">
        <v>1249</v>
      </c>
      <c r="E363" s="52" t="s">
        <v>761</v>
      </c>
      <c r="F363" s="53"/>
      <c r="G363" s="52" t="s">
        <v>39</v>
      </c>
      <c r="H363" s="46" t="str">
        <f>IFERROR(VLOOKUP(Tabelle1[[#This Row],[Wahlkreisnummer]],Wahlkreise!$A$5:$C$132,3,FALSE),"")</f>
        <v>Wahlkreis: 39 Mettmann III – Mülheim II</v>
      </c>
      <c r="I363" s="52" t="s">
        <v>1250</v>
      </c>
      <c r="J363" s="51">
        <v>39</v>
      </c>
      <c r="K363" s="52" t="s">
        <v>292</v>
      </c>
      <c r="L363" s="52">
        <v>1</v>
      </c>
      <c r="M363" s="56" t="str">
        <f>Tabelle1[[#This Row],[Spalte2]]</f>
        <v>Alexander Steffen</v>
      </c>
    </row>
    <row r="364" spans="3:13" ht="15.75">
      <c r="C364" t="str">
        <f>Tabelle1[[#This Row],[Vorname]]&amp;" "&amp;Tabelle1[[#This Row],[Nachname]]</f>
        <v>Markus Diekhoff</v>
      </c>
      <c r="D364" s="52" t="s">
        <v>236</v>
      </c>
      <c r="E364" s="52" t="s">
        <v>1251</v>
      </c>
      <c r="F364" s="53"/>
      <c r="G364" s="52" t="s">
        <v>39</v>
      </c>
      <c r="H364" s="46" t="str">
        <f>IFERROR(VLOOKUP(Tabelle1[[#This Row],[Wahlkreisnummer]],Wahlkreise!$A$5:$C$132,3,FALSE),"")</f>
        <v>Wahlkreis: 87 Warendorf II</v>
      </c>
      <c r="I364" s="52" t="s">
        <v>1252</v>
      </c>
      <c r="J364" s="51">
        <v>87</v>
      </c>
      <c r="K364" s="52" t="s">
        <v>239</v>
      </c>
      <c r="L364" s="52">
        <v>1</v>
      </c>
      <c r="M364" s="56" t="str">
        <f>Tabelle1[[#This Row],[Spalte2]]</f>
        <v>Markus Diekhoff</v>
      </c>
    </row>
    <row r="365" spans="3:13" ht="15.75">
      <c r="C365" t="str">
        <f>Tabelle1[[#This Row],[Vorname]]&amp;" "&amp;Tabelle1[[#This Row],[Nachname]]</f>
        <v>Andreas Terhaag</v>
      </c>
      <c r="D365" s="52" t="s">
        <v>236</v>
      </c>
      <c r="E365" s="52" t="s">
        <v>329</v>
      </c>
      <c r="F365" s="53"/>
      <c r="G365" s="52" t="s">
        <v>39</v>
      </c>
      <c r="H365" s="46" t="str">
        <f>IFERROR(VLOOKUP(Tabelle1[[#This Row],[Wahlkreisnummer]],Wahlkreise!$A$5:$C$132,3,FALSE),"")</f>
        <v>Wahlkreis: 51 Mönchengladbach II</v>
      </c>
      <c r="I365" s="52" t="s">
        <v>1253</v>
      </c>
      <c r="J365" s="51">
        <v>51</v>
      </c>
      <c r="K365" s="52" t="s">
        <v>246</v>
      </c>
      <c r="L365" s="52">
        <v>1</v>
      </c>
      <c r="M365" s="56" t="str">
        <f>Tabelle1[[#This Row],[Spalte2]]</f>
        <v>Andreas Terhaag</v>
      </c>
    </row>
    <row r="366" spans="3:13" ht="15.75">
      <c r="C366" t="str">
        <f>Tabelle1[[#This Row],[Vorname]]&amp;" "&amp;Tabelle1[[#This Row],[Nachname]]</f>
        <v>Rainer Matheisen</v>
      </c>
      <c r="D366" s="52" t="s">
        <v>792</v>
      </c>
      <c r="E366" s="52" t="s">
        <v>382</v>
      </c>
      <c r="F366" s="53"/>
      <c r="G366" s="52" t="s">
        <v>39</v>
      </c>
      <c r="H366" s="46" t="str">
        <f>IFERROR(VLOOKUP(Tabelle1[[#This Row],[Wahlkreisnummer]],Wahlkreise!$A$5:$C$132,3,FALSE),"")</f>
        <v>Wahlkreis: 41 Düsseldorf I</v>
      </c>
      <c r="I366" s="52" t="s">
        <v>1254</v>
      </c>
      <c r="J366" s="51">
        <v>41</v>
      </c>
      <c r="K366" s="52" t="s">
        <v>582</v>
      </c>
      <c r="L366" s="52">
        <v>1</v>
      </c>
      <c r="M366" s="56" t="str">
        <f>Tabelle1[[#This Row],[Spalte2]]</f>
        <v>Rainer Matheisen</v>
      </c>
    </row>
    <row r="367" spans="3:13" ht="15.75">
      <c r="C367" t="str">
        <f>Tabelle1[[#This Row],[Vorname]]&amp;" "&amp;Tabelle1[[#This Row],[Nachname]]</f>
        <v>Martina Hannen</v>
      </c>
      <c r="D367" s="52" t="s">
        <v>1255</v>
      </c>
      <c r="E367" s="52" t="s">
        <v>509</v>
      </c>
      <c r="F367" s="53"/>
      <c r="G367" s="52" t="s">
        <v>39</v>
      </c>
      <c r="H367" s="46" t="str">
        <f>IFERROR(VLOOKUP(Tabelle1[[#This Row],[Wahlkreisnummer]],Wahlkreise!$A$5:$C$132,3,FALSE),"")</f>
        <v>Wahlkreis: 97 Lippe I</v>
      </c>
      <c r="I367" s="52" t="s">
        <v>1256</v>
      </c>
      <c r="J367" s="51">
        <v>97</v>
      </c>
      <c r="K367" s="52" t="s">
        <v>930</v>
      </c>
      <c r="L367" s="52">
        <v>2</v>
      </c>
      <c r="M367" s="56" t="str">
        <f>Tabelle1[[#This Row],[Spalte2]]</f>
        <v>Martina Hannen</v>
      </c>
    </row>
    <row r="368" spans="3:13" ht="15.75">
      <c r="C368" t="str">
        <f>Tabelle1[[#This Row],[Vorname]]&amp;" "&amp;Tabelle1[[#This Row],[Nachname]]</f>
        <v>Lorenz Deutsch</v>
      </c>
      <c r="D368" s="52" t="s">
        <v>236</v>
      </c>
      <c r="E368" s="52" t="s">
        <v>252</v>
      </c>
      <c r="F368" s="53"/>
      <c r="G368" s="52" t="s">
        <v>39</v>
      </c>
      <c r="H368" s="46" t="str">
        <f>IFERROR(VLOOKUP(Tabelle1[[#This Row],[Wahlkreisnummer]],Wahlkreise!$A$5:$C$132,3,FALSE),"")</f>
        <v>Wahlkreis: 13 Köln I</v>
      </c>
      <c r="I368" s="52" t="s">
        <v>1257</v>
      </c>
      <c r="J368" s="51">
        <v>13</v>
      </c>
      <c r="K368" s="52" t="s">
        <v>1258</v>
      </c>
      <c r="L368" s="52">
        <v>1</v>
      </c>
      <c r="M368" s="56" t="str">
        <f>Tabelle1[[#This Row],[Spalte2]]</f>
        <v>Lorenz Deutsch</v>
      </c>
    </row>
    <row r="369" spans="3:13" ht="15.75">
      <c r="C369" t="str">
        <f>Tabelle1[[#This Row],[Vorname]]&amp;" "&amp;Tabelle1[[#This Row],[Nachname]]</f>
        <v>Stefan Lenzen</v>
      </c>
      <c r="D369" s="52" t="s">
        <v>1259</v>
      </c>
      <c r="E369" s="52" t="s">
        <v>714</v>
      </c>
      <c r="F369" s="53"/>
      <c r="G369" s="52" t="s">
        <v>39</v>
      </c>
      <c r="H369" s="46" t="str">
        <f>IFERROR(VLOOKUP(Tabelle1[[#This Row],[Wahlkreisnummer]],Wahlkreise!$A$5:$C$132,3,FALSE),"")</f>
        <v>Wahlkreis: 9 Heinsberg I</v>
      </c>
      <c r="I369" s="52" t="s">
        <v>1260</v>
      </c>
      <c r="J369" s="51">
        <v>9</v>
      </c>
      <c r="K369" s="52" t="s">
        <v>598</v>
      </c>
      <c r="L369" s="52">
        <v>1</v>
      </c>
      <c r="M369" s="56" t="str">
        <f>Tabelle1[[#This Row],[Spalte2]]</f>
        <v>Stefan Lenzen</v>
      </c>
    </row>
    <row r="370" spans="3:13" ht="15.75">
      <c r="C370" t="str">
        <f>Tabelle1[[#This Row],[Vorname]]&amp;" "&amp;Tabelle1[[#This Row],[Nachname]]</f>
        <v>Christian Mangen</v>
      </c>
      <c r="D370" s="52" t="s">
        <v>545</v>
      </c>
      <c r="E370" s="52" t="s">
        <v>333</v>
      </c>
      <c r="F370" s="53"/>
      <c r="G370" s="52" t="s">
        <v>39</v>
      </c>
      <c r="H370" s="46" t="str">
        <f>IFERROR(VLOOKUP(Tabelle1[[#This Row],[Wahlkreisnummer]],Wahlkreise!$A$5:$C$132,3,FALSE),"")</f>
        <v>Wahlkreis: 64 Mülheim I</v>
      </c>
      <c r="I370" s="52" t="s">
        <v>1261</v>
      </c>
      <c r="J370" s="51">
        <v>64</v>
      </c>
      <c r="K370" s="52" t="s">
        <v>249</v>
      </c>
      <c r="L370" s="52">
        <v>1</v>
      </c>
      <c r="M370" s="56" t="str">
        <f>Tabelle1[[#This Row],[Spalte2]]</f>
        <v>Christian Mangen</v>
      </c>
    </row>
    <row r="371" spans="3:13" ht="15.75">
      <c r="C371" t="str">
        <f>Tabelle1[[#This Row],[Vorname]]&amp;" "&amp;Tabelle1[[#This Row],[Nachname]]</f>
        <v>Daniela Beihl</v>
      </c>
      <c r="D371" s="52" t="s">
        <v>1262</v>
      </c>
      <c r="E371" s="52" t="s">
        <v>1263</v>
      </c>
      <c r="F371" s="53"/>
      <c r="G371" s="52" t="s">
        <v>39</v>
      </c>
      <c r="H371" s="46" t="str">
        <f>IFERROR(VLOOKUP(Tabelle1[[#This Row],[Wahlkreisnummer]],Wahlkreise!$A$5:$C$132,3,FALSE),"")</f>
        <v>Wahlkreis: 88 Minden-Lübbecke I</v>
      </c>
      <c r="I371" s="52" t="s">
        <v>1264</v>
      </c>
      <c r="J371" s="51">
        <v>88</v>
      </c>
      <c r="K371" s="52" t="s">
        <v>683</v>
      </c>
      <c r="L371" s="52">
        <v>2</v>
      </c>
      <c r="M371" s="56" t="str">
        <f>Tabelle1[[#This Row],[Spalte2]]</f>
        <v>Daniela Beihl</v>
      </c>
    </row>
    <row r="372" spans="3:13" ht="15.75">
      <c r="C372" t="str">
        <f>Tabelle1[[#This Row],[Vorname]]&amp;" "&amp;Tabelle1[[#This Row],[Nachname]]</f>
        <v>Stephan Haupt</v>
      </c>
      <c r="D372" s="52" t="s">
        <v>1265</v>
      </c>
      <c r="E372" s="52" t="s">
        <v>1266</v>
      </c>
      <c r="F372" s="53"/>
      <c r="G372" s="52" t="s">
        <v>39</v>
      </c>
      <c r="H372" s="46" t="str">
        <f>IFERROR(VLOOKUP(Tabelle1[[#This Row],[Wahlkreisnummer]],Wahlkreise!$A$5:$C$132,3,FALSE),"")</f>
        <v>Wahlkreis: 55 Kleve II</v>
      </c>
      <c r="I372" s="52" t="s">
        <v>1267</v>
      </c>
      <c r="J372" s="51">
        <v>55</v>
      </c>
      <c r="K372" s="52" t="s">
        <v>708</v>
      </c>
      <c r="L372" s="52">
        <v>1</v>
      </c>
      <c r="M372" s="56" t="str">
        <f>Tabelle1[[#This Row],[Spalte2]]</f>
        <v>Stephan Haupt</v>
      </c>
    </row>
    <row r="373" spans="3:13" ht="15.75">
      <c r="C373" t="str">
        <f>Tabelle1[[#This Row],[Vorname]]&amp;" "&amp;Tabelle1[[#This Row],[Nachname]]</f>
        <v>Jörn Freynick</v>
      </c>
      <c r="D373" s="52" t="s">
        <v>236</v>
      </c>
      <c r="E373" s="52" t="s">
        <v>1053</v>
      </c>
      <c r="F373" s="53"/>
      <c r="G373" s="52" t="s">
        <v>39</v>
      </c>
      <c r="H373" s="46" t="str">
        <f>IFERROR(VLOOKUP(Tabelle1[[#This Row],[Wahlkreisnummer]],Wahlkreise!$A$5:$C$132,3,FALSE),"")</f>
        <v>Wahlkreis: 27 Rhein-Sieg-Kreis III – Euskirchen III</v>
      </c>
      <c r="I373" s="52" t="s">
        <v>1268</v>
      </c>
      <c r="J373" s="51">
        <v>27</v>
      </c>
      <c r="K373" s="52" t="s">
        <v>1269</v>
      </c>
      <c r="L373" s="52">
        <v>1</v>
      </c>
      <c r="M373" s="56" t="str">
        <f>Tabelle1[[#This Row],[Spalte2]]</f>
        <v>Jörn Freynick</v>
      </c>
    </row>
    <row r="374" spans="3:13" ht="15.75">
      <c r="C374" t="str">
        <f>Tabelle1[[#This Row],[Vorname]]&amp;" "&amp;Tabelle1[[#This Row],[Nachname]]</f>
        <v>Ulrich Reuter</v>
      </c>
      <c r="D374" s="52" t="s">
        <v>1270</v>
      </c>
      <c r="E374" s="52" t="s">
        <v>552</v>
      </c>
      <c r="F374" s="53"/>
      <c r="G374" s="52" t="s">
        <v>39</v>
      </c>
      <c r="H374" s="46" t="str">
        <f>IFERROR(VLOOKUP(Tabelle1[[#This Row],[Wahlkreisnummer]],Wahlkreise!$A$5:$C$132,3,FALSE),"")</f>
        <v>Wahlkreis: 118 Hamm I</v>
      </c>
      <c r="I374" s="52" t="s">
        <v>1271</v>
      </c>
      <c r="J374" s="51">
        <v>118</v>
      </c>
      <c r="K374" s="52" t="s">
        <v>304</v>
      </c>
      <c r="L374" s="52">
        <v>1</v>
      </c>
      <c r="M374" s="56" t="str">
        <f>Tabelle1[[#This Row],[Spalte2]]</f>
        <v>Ulrich Reuter</v>
      </c>
    </row>
    <row r="375" spans="3:13" ht="15.75">
      <c r="C375" t="str">
        <f>Tabelle1[[#This Row],[Vorname]]&amp;" "&amp;Tabelle1[[#This Row],[Nachname]]</f>
        <v>Andreas Weigel</v>
      </c>
      <c r="D375" s="52" t="s">
        <v>1272</v>
      </c>
      <c r="E375" s="52" t="s">
        <v>1273</v>
      </c>
      <c r="F375" s="53"/>
      <c r="G375" s="52" t="s">
        <v>39</v>
      </c>
      <c r="H375" s="46" t="str">
        <f>IFERROR(VLOOKUP(Tabelle1[[#This Row],[Wahlkreisnummer]],Wahlkreise!$A$5:$C$132,3,FALSE),"")</f>
        <v>Wahlkreis: 126 Siegen-Wittgenstein I</v>
      </c>
      <c r="I375" s="52" t="s">
        <v>1274</v>
      </c>
      <c r="J375" s="51">
        <v>126</v>
      </c>
      <c r="K375" s="52" t="s">
        <v>246</v>
      </c>
      <c r="L375" s="52">
        <v>1</v>
      </c>
      <c r="M375" s="56" t="str">
        <f>Tabelle1[[#This Row],[Spalte2]]</f>
        <v>Andreas Weigel</v>
      </c>
    </row>
    <row r="376" spans="3:13" ht="15.75">
      <c r="C376" t="str">
        <f>Tabelle1[[#This Row],[Vorname]]&amp;" "&amp;Tabelle1[[#This Row],[Nachname]]</f>
        <v>Claudia Cormann</v>
      </c>
      <c r="D376" s="52" t="s">
        <v>1275</v>
      </c>
      <c r="E376" s="52" t="s">
        <v>442</v>
      </c>
      <c r="F376" s="53"/>
      <c r="G376" s="52" t="s">
        <v>39</v>
      </c>
      <c r="H376" s="46" t="str">
        <f>IFERROR(VLOOKUP(Tabelle1[[#This Row],[Wahlkreisnummer]],Wahlkreise!$A$5:$C$132,3,FALSE),"")</f>
        <v>Wahlkreis: 1 Aachen I</v>
      </c>
      <c r="I376" s="52" t="s">
        <v>1276</v>
      </c>
      <c r="J376" s="51">
        <v>1</v>
      </c>
      <c r="K376" s="52" t="s">
        <v>514</v>
      </c>
      <c r="L376" s="52">
        <v>2</v>
      </c>
      <c r="M376" s="56" t="str">
        <f>Tabelle1[[#This Row],[Spalte2]]</f>
        <v>Claudia Cormann</v>
      </c>
    </row>
    <row r="377" spans="3:13" ht="15.75">
      <c r="C377" t="str">
        <f>Tabelle1[[#This Row],[Vorname]]&amp;" "&amp;Tabelle1[[#This Row],[Nachname]]</f>
        <v>Maximilian Kemler</v>
      </c>
      <c r="D377" s="52" t="s">
        <v>586</v>
      </c>
      <c r="E377" s="52" t="s">
        <v>410</v>
      </c>
      <c r="F377" s="53"/>
      <c r="G377" s="52" t="s">
        <v>39</v>
      </c>
      <c r="H377" s="46" t="str">
        <f>IFERROR(VLOOKUP(Tabelle1[[#This Row],[Wahlkreisnummer]],Wahlkreise!$A$5:$C$132,3,FALSE),"")</f>
        <v>Wahlkreis: 83 Münster I - Steinfurt IV</v>
      </c>
      <c r="I377" s="52" t="s">
        <v>1277</v>
      </c>
      <c r="J377" s="51">
        <v>83</v>
      </c>
      <c r="K377" s="52" t="s">
        <v>1278</v>
      </c>
      <c r="L377" s="52">
        <v>1</v>
      </c>
      <c r="M377" s="56" t="str">
        <f>Tabelle1[[#This Row],[Spalte2]]</f>
        <v>Maximilian Kemler</v>
      </c>
    </row>
    <row r="378" spans="3:13" ht="15.75">
      <c r="C378" t="str">
        <f>Tabelle1[[#This Row],[Vorname]]&amp;" "&amp;Tabelle1[[#This Row],[Nachname]]</f>
        <v>Markus Schumacher</v>
      </c>
      <c r="D378" s="52" t="s">
        <v>1279</v>
      </c>
      <c r="E378" s="52" t="s">
        <v>520</v>
      </c>
      <c r="F378" s="53"/>
      <c r="G378" s="52" t="s">
        <v>39</v>
      </c>
      <c r="H378" s="46" t="str">
        <f>IFERROR(VLOOKUP(Tabelle1[[#This Row],[Wahlkreisnummer]],Wahlkreise!$A$5:$C$132,3,FALSE),"")</f>
        <v>Wahlkreis: 46 Rhein-Kreis Neuss II</v>
      </c>
      <c r="I378" s="52" t="s">
        <v>1280</v>
      </c>
      <c r="J378" s="51">
        <v>46</v>
      </c>
      <c r="K378" s="52" t="s">
        <v>239</v>
      </c>
      <c r="L378" s="52">
        <v>1</v>
      </c>
      <c r="M378" s="56" t="str">
        <f>Tabelle1[[#This Row],[Spalte2]]</f>
        <v>Markus Schumacher</v>
      </c>
    </row>
    <row r="379" spans="3:13" ht="15.75">
      <c r="C379" t="str">
        <f>Tabelle1[[#This Row],[Vorname]]&amp;" "&amp;Tabelle1[[#This Row],[Nachname]]</f>
        <v>Petra Franke</v>
      </c>
      <c r="D379" s="52" t="s">
        <v>1281</v>
      </c>
      <c r="E379" s="52" t="s">
        <v>244</v>
      </c>
      <c r="F379" s="53"/>
      <c r="G379" s="52" t="s">
        <v>39</v>
      </c>
      <c r="H379" s="46" t="str">
        <f>IFERROR(VLOOKUP(Tabelle1[[#This Row],[Wahlkreisnummer]],Wahlkreise!$A$5:$C$132,3,FALSE),"")</f>
        <v xml:space="preserve">Wahlkreis: 20 Leverkusen </v>
      </c>
      <c r="I379" s="52" t="s">
        <v>1282</v>
      </c>
      <c r="J379" s="51">
        <v>20</v>
      </c>
      <c r="K379" s="52" t="s">
        <v>395</v>
      </c>
      <c r="L379" s="52">
        <v>2</v>
      </c>
      <c r="M379" s="56" t="str">
        <f>Tabelle1[[#This Row],[Spalte2]]</f>
        <v>Petra Franke</v>
      </c>
    </row>
    <row r="380" spans="3:13" ht="15.75">
      <c r="C380" t="str">
        <f>Tabelle1[[#This Row],[Vorname]]&amp;" "&amp;Tabelle1[[#This Row],[Nachname]]</f>
        <v>Daniel Dick</v>
      </c>
      <c r="D380" s="52" t="s">
        <v>1249</v>
      </c>
      <c r="E380" s="52" t="s">
        <v>240</v>
      </c>
      <c r="F380" s="53"/>
      <c r="G380" s="52" t="s">
        <v>39</v>
      </c>
      <c r="H380" s="46" t="str">
        <f>IFERROR(VLOOKUP(Tabelle1[[#This Row],[Wahlkreisnummer]],Wahlkreise!$A$5:$C$132,3,FALSE),"")</f>
        <v>Wahlkreis: 49 Krefeld II</v>
      </c>
      <c r="I380" s="52" t="s">
        <v>1283</v>
      </c>
      <c r="J380" s="51">
        <v>49</v>
      </c>
      <c r="K380" s="52" t="s">
        <v>274</v>
      </c>
      <c r="L380" s="52">
        <v>1</v>
      </c>
      <c r="M380" s="56" t="str">
        <f>Tabelle1[[#This Row],[Spalte2]]</f>
        <v>Daniel Dick</v>
      </c>
    </row>
    <row r="381" spans="3:13" ht="15.75">
      <c r="C381" t="str">
        <f>Tabelle1[[#This Row],[Vorname]]&amp;" "&amp;Tabelle1[[#This Row],[Nachname]]</f>
        <v>Marc-Oliver Hoff</v>
      </c>
      <c r="D381" s="52" t="s">
        <v>1284</v>
      </c>
      <c r="E381" s="52" t="s">
        <v>352</v>
      </c>
      <c r="F381" s="53"/>
      <c r="G381" s="52" t="s">
        <v>39</v>
      </c>
      <c r="H381" s="46" t="str">
        <f>IFERROR(VLOOKUP(Tabelle1[[#This Row],[Wahlkreisnummer]],Wahlkreise!$A$5:$C$132,3,FALSE),"")</f>
        <v>Wahlkreis: 56 Oberhausen I</v>
      </c>
      <c r="I381" s="52" t="s">
        <v>1285</v>
      </c>
      <c r="J381" s="51">
        <v>56</v>
      </c>
      <c r="K381" s="52" t="s">
        <v>1286</v>
      </c>
      <c r="L381" s="52">
        <v>1</v>
      </c>
      <c r="M381" s="56" t="str">
        <f>Tabelle1[[#This Row],[Spalte2]]</f>
        <v>Marc-Oliver Hoff</v>
      </c>
    </row>
    <row r="382" spans="3:13" ht="15.75">
      <c r="C382" t="str">
        <f>Tabelle1[[#This Row],[Vorname]]&amp;" "&amp;Tabelle1[[#This Row],[Nachname]]</f>
        <v>Kai Detlefsen</v>
      </c>
      <c r="D382" s="52" t="s">
        <v>305</v>
      </c>
      <c r="E382" s="52" t="s">
        <v>318</v>
      </c>
      <c r="F382" s="53"/>
      <c r="G382" s="52" t="s">
        <v>39</v>
      </c>
      <c r="H382" s="46" t="str">
        <f>IFERROR(VLOOKUP(Tabelle1[[#This Row],[Wahlkreisnummer]],Wahlkreise!$A$5:$C$132,3,FALSE),"")</f>
        <v>Wahlkreis: 93 Bielefeld II</v>
      </c>
      <c r="I382" s="52" t="s">
        <v>1287</v>
      </c>
      <c r="J382" s="51">
        <v>93</v>
      </c>
      <c r="K382" s="52" t="s">
        <v>1288</v>
      </c>
      <c r="L382" s="52">
        <v>1</v>
      </c>
      <c r="M382" s="56" t="str">
        <f>Tabelle1[[#This Row],[Spalte2]]</f>
        <v>Kai Detlefsen</v>
      </c>
    </row>
    <row r="383" spans="3:13" ht="15.75">
      <c r="C383" t="str">
        <f>Tabelle1[[#This Row],[Vorname]]&amp;" "&amp;Tabelle1[[#This Row],[Nachname]]</f>
        <v>Jenny Westermann</v>
      </c>
      <c r="D383" s="52" t="s">
        <v>1289</v>
      </c>
      <c r="E383" s="52" t="s">
        <v>1290</v>
      </c>
      <c r="F383" s="53"/>
      <c r="G383" s="52" t="s">
        <v>39</v>
      </c>
      <c r="H383" s="46" t="str">
        <f>IFERROR(VLOOKUP(Tabelle1[[#This Row],[Wahlkreisnummer]],Wahlkreise!$A$5:$C$132,3,FALSE),"")</f>
        <v>Wahlkreis: 105 Ennepe-Ruhr-Kreis I</v>
      </c>
      <c r="I383" s="52" t="s">
        <v>1291</v>
      </c>
      <c r="J383" s="51">
        <v>105</v>
      </c>
      <c r="K383" s="52" t="s">
        <v>1036</v>
      </c>
      <c r="L383" s="52">
        <v>2</v>
      </c>
      <c r="M383" s="56" t="str">
        <f>Tabelle1[[#This Row],[Spalte2]]</f>
        <v>Jenny Westermann</v>
      </c>
    </row>
    <row r="384" spans="3:13" ht="15.75">
      <c r="C384" t="str">
        <f>Tabelle1[[#This Row],[Vorname]]&amp;" "&amp;Tabelle1[[#This Row],[Nachname]]</f>
        <v>Xenia Buxmann</v>
      </c>
      <c r="D384" s="52" t="s">
        <v>796</v>
      </c>
      <c r="E384" s="52" t="s">
        <v>623</v>
      </c>
      <c r="F384" s="53"/>
      <c r="G384" s="52" t="s">
        <v>39</v>
      </c>
      <c r="H384" s="46" t="str">
        <f>IFERROR(VLOOKUP(Tabelle1[[#This Row],[Wahlkreisnummer]],Wahlkreise!$A$5:$C$132,3,FALSE),"")</f>
        <v>Wahlkreis: 113 Dortmund III</v>
      </c>
      <c r="I384" s="52" t="s">
        <v>1292</v>
      </c>
      <c r="J384" s="51">
        <v>113</v>
      </c>
      <c r="K384" s="52" t="s">
        <v>1293</v>
      </c>
      <c r="L384" s="52">
        <v>2</v>
      </c>
      <c r="M384" s="56" t="str">
        <f>Tabelle1[[#This Row],[Spalte2]]</f>
        <v>Xenia Buxmann</v>
      </c>
    </row>
    <row r="385" spans="3:13" ht="15.75">
      <c r="C385" t="str">
        <f>Tabelle1[[#This Row],[Vorname]]&amp;" "&amp;Tabelle1[[#This Row],[Nachname]]</f>
        <v>Annette Pizzato</v>
      </c>
      <c r="D385" s="52" t="s">
        <v>772</v>
      </c>
      <c r="E385" s="52" t="s">
        <v>1294</v>
      </c>
      <c r="F385" s="53"/>
      <c r="G385" s="52" t="s">
        <v>39</v>
      </c>
      <c r="H385" s="46" t="str">
        <f>IFERROR(VLOOKUP(Tabelle1[[#This Row],[Wahlkreisnummer]],Wahlkreise!$A$5:$C$132,3,FALSE),"")</f>
        <v>Wahlkreis: 23 Oberbergischer Kreis I</v>
      </c>
      <c r="I385" s="52" t="s">
        <v>1295</v>
      </c>
      <c r="J385" s="51">
        <v>23</v>
      </c>
      <c r="K385" s="52" t="s">
        <v>1296</v>
      </c>
      <c r="L385" s="52">
        <v>2</v>
      </c>
      <c r="M385" s="56" t="str">
        <f>Tabelle1[[#This Row],[Spalte2]]</f>
        <v>Annette Pizzato</v>
      </c>
    </row>
    <row r="386" spans="3:13" ht="15.75">
      <c r="C386" t="str">
        <f>Tabelle1[[#This Row],[Vorname]]&amp;" "&amp;Tabelle1[[#This Row],[Nachname]]</f>
        <v>Nina Brattig</v>
      </c>
      <c r="D386" s="52" t="s">
        <v>1297</v>
      </c>
      <c r="E386" s="52" t="s">
        <v>314</v>
      </c>
      <c r="F386" s="53"/>
      <c r="G386" s="52" t="s">
        <v>39</v>
      </c>
      <c r="H386" s="46" t="str">
        <f>IFERROR(VLOOKUP(Tabelle1[[#This Row],[Wahlkreisnummer]],Wahlkreise!$A$5:$C$132,3,FALSE),"")</f>
        <v>Wahlkreis: 35 Solingen I</v>
      </c>
      <c r="I386" s="52" t="s">
        <v>1298</v>
      </c>
      <c r="J386" s="51">
        <v>35</v>
      </c>
      <c r="K386" s="52" t="s">
        <v>820</v>
      </c>
      <c r="L386" s="52">
        <v>2</v>
      </c>
      <c r="M386" s="56" t="str">
        <f>Tabelle1[[#This Row],[Spalte2]]</f>
        <v>Nina Brattig</v>
      </c>
    </row>
    <row r="387" spans="3:13" ht="15.75">
      <c r="C387" t="str">
        <f>Tabelle1[[#This Row],[Vorname]]&amp;" "&amp;Tabelle1[[#This Row],[Nachname]]</f>
        <v>Friedrich-Wilhelm Hörr</v>
      </c>
      <c r="D387" s="52" t="s">
        <v>1299</v>
      </c>
      <c r="E387" s="52" t="s">
        <v>1300</v>
      </c>
      <c r="F387" s="53"/>
      <c r="G387" s="52" t="s">
        <v>39</v>
      </c>
      <c r="H387" s="46" t="str">
        <f>IFERROR(VLOOKUP(Tabelle1[[#This Row],[Wahlkreisnummer]],Wahlkreise!$A$5:$C$132,3,FALSE),"")</f>
        <v>Wahlkreis: 102 Höxter</v>
      </c>
      <c r="I387" s="52" t="s">
        <v>1301</v>
      </c>
      <c r="J387" s="51">
        <v>102</v>
      </c>
      <c r="K387" s="52" t="s">
        <v>1302</v>
      </c>
      <c r="L387" s="52">
        <v>1</v>
      </c>
      <c r="M387" s="56" t="str">
        <f>Tabelle1[[#This Row],[Spalte2]]</f>
        <v>Friedrich-Wilhelm Hörr</v>
      </c>
    </row>
    <row r="388" spans="3:13" ht="15.75">
      <c r="C388" t="str">
        <f>Tabelle1[[#This Row],[Vorname]]&amp;" "&amp;Tabelle1[[#This Row],[Nachname]]</f>
        <v>Beate Harmsen</v>
      </c>
      <c r="D388" s="52" t="s">
        <v>772</v>
      </c>
      <c r="E388" s="52" t="s">
        <v>1303</v>
      </c>
      <c r="F388" s="53"/>
      <c r="G388" s="52" t="s">
        <v>39</v>
      </c>
      <c r="H388" s="46" t="str">
        <f>IFERROR(VLOOKUP(Tabelle1[[#This Row],[Wahlkreisnummer]],Wahlkreise!$A$5:$C$132,3,FALSE),"")</f>
        <v>Wahlkreis: 81 Steinfurt II</v>
      </c>
      <c r="I388" s="52" t="s">
        <v>1304</v>
      </c>
      <c r="J388" s="51">
        <v>81</v>
      </c>
      <c r="K388" s="52" t="s">
        <v>1305</v>
      </c>
      <c r="L388" s="52">
        <v>2</v>
      </c>
      <c r="M388" s="56" t="str">
        <f>Tabelle1[[#This Row],[Spalte2]]</f>
        <v>Beate Harmsen</v>
      </c>
    </row>
    <row r="389" spans="3:13" ht="15.75">
      <c r="C389" t="str">
        <f>Tabelle1[[#This Row],[Vorname]]&amp;" "&amp;Tabelle1[[#This Row],[Nachname]]</f>
        <v>Constantin Borges</v>
      </c>
      <c r="D389" s="52" t="s">
        <v>515</v>
      </c>
      <c r="E389" s="52" t="s">
        <v>590</v>
      </c>
      <c r="F389" s="53"/>
      <c r="G389" s="52" t="s">
        <v>39</v>
      </c>
      <c r="H389" s="46" t="str">
        <f>IFERROR(VLOOKUP(Tabelle1[[#This Row],[Wahlkreisnummer]],Wahlkreise!$A$5:$C$132,3,FALSE),"")</f>
        <v>Wahlkreis: 60 Wesel IV</v>
      </c>
      <c r="I389" s="52" t="s">
        <v>1306</v>
      </c>
      <c r="J389" s="51">
        <v>60</v>
      </c>
      <c r="K389" s="52" t="s">
        <v>1307</v>
      </c>
      <c r="L389" s="52">
        <v>1</v>
      </c>
      <c r="M389" s="56" t="str">
        <f>Tabelle1[[#This Row],[Spalte2]]</f>
        <v>Constantin Borges</v>
      </c>
    </row>
    <row r="390" spans="3:13" ht="15.75">
      <c r="C390" t="str">
        <f>Tabelle1[[#This Row],[Vorname]]&amp;" "&amp;Tabelle1[[#This Row],[Nachname]]</f>
        <v>Frederik Schorn</v>
      </c>
      <c r="D390" s="52" t="s">
        <v>1308</v>
      </c>
      <c r="E390" s="52" t="s">
        <v>1309</v>
      </c>
      <c r="F390" s="53"/>
      <c r="G390" s="52" t="s">
        <v>39</v>
      </c>
      <c r="H390" s="46" t="str">
        <f>IFERROR(VLOOKUP(Tabelle1[[#This Row],[Wahlkreisnummer]],Wahlkreise!$A$5:$C$132,3,FALSE),"")</f>
        <v>Wahlkreis: 8 Euskirchen I</v>
      </c>
      <c r="I390" s="52" t="s">
        <v>1310</v>
      </c>
      <c r="J390" s="51">
        <v>8</v>
      </c>
      <c r="K390" s="52" t="s">
        <v>554</v>
      </c>
      <c r="L390" s="52">
        <v>1</v>
      </c>
      <c r="M390" s="56" t="str">
        <f>Tabelle1[[#This Row],[Spalte2]]</f>
        <v>Frederik Schorn</v>
      </c>
    </row>
    <row r="391" spans="3:13" ht="15.75">
      <c r="C391" t="str">
        <f>Tabelle1[[#This Row],[Titel]]&amp;" "&amp;Tabelle1[[#This Row],[Vorname]]&amp;" "&amp;Tabelle1[[#This Row],[Nachname]]</f>
        <v>Dr. Jobst Köhne</v>
      </c>
      <c r="D391" s="52" t="s">
        <v>1311</v>
      </c>
      <c r="E391" s="52" t="s">
        <v>1312</v>
      </c>
      <c r="F391" s="52" t="s">
        <v>241</v>
      </c>
      <c r="G391" s="52" t="s">
        <v>39</v>
      </c>
      <c r="H391" s="46" t="str">
        <f>IFERROR(VLOOKUP(Tabelle1[[#This Row],[Wahlkreisnummer]],Wahlkreise!$A$5:$C$132,3,FALSE),"")</f>
        <v>Wahlkreis: 125 Hochsauerlandkreis II</v>
      </c>
      <c r="I391" s="52" t="s">
        <v>1313</v>
      </c>
      <c r="J391" s="51">
        <v>125</v>
      </c>
      <c r="K391" s="52" t="s">
        <v>1314</v>
      </c>
      <c r="L391" s="52">
        <v>1</v>
      </c>
      <c r="M391" s="56" t="str">
        <f>Tabelle1[[#This Row],[Spalte2]]</f>
        <v>Dr. Jobst Köhne</v>
      </c>
    </row>
    <row r="392" spans="3:13" ht="15.75">
      <c r="C392" t="str">
        <f>Tabelle1[[#This Row],[Titel]]&amp;" "&amp;Tabelle1[[#This Row],[Vorname]]&amp;" "&amp;Tabelle1[[#This Row],[Nachname]]</f>
        <v>Dr. Christine Rachner</v>
      </c>
      <c r="D392" s="52" t="s">
        <v>1315</v>
      </c>
      <c r="E392" s="52" t="s">
        <v>382</v>
      </c>
      <c r="F392" s="52" t="s">
        <v>241</v>
      </c>
      <c r="G392" s="52" t="s">
        <v>39</v>
      </c>
      <c r="H392" s="46" t="str">
        <f>IFERROR(VLOOKUP(Tabelle1[[#This Row],[Wahlkreisnummer]],Wahlkreise!$A$5:$C$132,3,FALSE),"")</f>
        <v>Wahlkreis: 42 Düsseldorf II</v>
      </c>
      <c r="I392" s="52" t="s">
        <v>1316</v>
      </c>
      <c r="J392" s="51">
        <v>42</v>
      </c>
      <c r="K392" s="52" t="s">
        <v>1317</v>
      </c>
      <c r="L392" s="52">
        <v>2</v>
      </c>
      <c r="M392" s="56" t="str">
        <f>Tabelle1[[#This Row],[Spalte2]]</f>
        <v>Dr. Christine Rachner</v>
      </c>
    </row>
    <row r="393" spans="3:13" ht="15.75">
      <c r="C393" t="str">
        <f>Tabelle1[[#This Row],[Titel]]&amp;" "&amp;Tabelle1[[#This Row],[Vorname]]&amp;" "&amp;Tabelle1[[#This Row],[Nachname]]</f>
        <v>Dr. Christian Leson</v>
      </c>
      <c r="D393" s="52" t="s">
        <v>1318</v>
      </c>
      <c r="E393" s="52" t="s">
        <v>1157</v>
      </c>
      <c r="F393" s="52" t="s">
        <v>241</v>
      </c>
      <c r="G393" s="52" t="s">
        <v>39</v>
      </c>
      <c r="H393" s="46" t="str">
        <f>IFERROR(VLOOKUP(Tabelle1[[#This Row],[Wahlkreisnummer]],Wahlkreise!$A$5:$C$132,3,FALSE),"")</f>
        <v>Wahlkreis: 69 Recklinghausen I</v>
      </c>
      <c r="I393" s="52" t="s">
        <v>1319</v>
      </c>
      <c r="J393" s="51">
        <v>69</v>
      </c>
      <c r="K393" s="52" t="s">
        <v>249</v>
      </c>
      <c r="L393" s="52">
        <v>1</v>
      </c>
      <c r="M393" s="56" t="str">
        <f>Tabelle1[[#This Row],[Spalte2]]</f>
        <v>Dr. Christian Leson</v>
      </c>
    </row>
    <row r="394" spans="3:13" ht="15.75">
      <c r="C394" t="str">
        <f>Tabelle1[[#This Row],[Vorname]]&amp;" "&amp;Tabelle1[[#This Row],[Nachname]]</f>
        <v>Berit Seidel</v>
      </c>
      <c r="D394" s="52" t="s">
        <v>1320</v>
      </c>
      <c r="E394" s="52" t="s">
        <v>1321</v>
      </c>
      <c r="F394" s="53"/>
      <c r="G394" s="52" t="s">
        <v>39</v>
      </c>
      <c r="H394" s="46" t="str">
        <f>IFERROR(VLOOKUP(Tabelle1[[#This Row],[Wahlkreisnummer]],Wahlkreise!$A$5:$C$132,3,FALSE),"")</f>
        <v>Wahlkreis: 96 Gütersloh III</v>
      </c>
      <c r="I394" s="52" t="s">
        <v>1322</v>
      </c>
      <c r="J394" s="51">
        <v>96</v>
      </c>
      <c r="K394" s="52" t="s">
        <v>1323</v>
      </c>
      <c r="L394" s="52">
        <v>2</v>
      </c>
      <c r="M394" s="56" t="str">
        <f>Tabelle1[[#This Row],[Spalte2]]</f>
        <v>Berit Seidel</v>
      </c>
    </row>
    <row r="395" spans="3:13" ht="15.75">
      <c r="C395" t="str">
        <f>Tabelle1[[#This Row],[Titel]]&amp;" "&amp;Tabelle1[[#This Row],[Vorname]]&amp;" "&amp;Tabelle1[[#This Row],[Nachname]]</f>
        <v>Dr. Alexander-Simon Engel</v>
      </c>
      <c r="D395" s="52" t="s">
        <v>1324</v>
      </c>
      <c r="E395" s="52" t="s">
        <v>260</v>
      </c>
      <c r="F395" s="52" t="s">
        <v>241</v>
      </c>
      <c r="G395" s="52" t="s">
        <v>39</v>
      </c>
      <c r="H395" s="46" t="str">
        <f>IFERROR(VLOOKUP(Tabelle1[[#This Row],[Wahlkreisnummer]],Wahlkreise!$A$5:$C$132,3,FALSE),"")</f>
        <v>Wahlkreis: 21 Rheinisch-Bergischer Kreis I</v>
      </c>
      <c r="I395" s="52" t="s">
        <v>1325</v>
      </c>
      <c r="J395" s="51">
        <v>21</v>
      </c>
      <c r="K395" s="52" t="s">
        <v>1326</v>
      </c>
      <c r="L395" s="52">
        <v>1</v>
      </c>
      <c r="M395" s="56" t="str">
        <f>Tabelle1[[#This Row],[Spalte2]]</f>
        <v>Dr. Alexander-Simon Engel</v>
      </c>
    </row>
    <row r="396" spans="3:13" ht="15.75">
      <c r="C396" t="str">
        <f>Tabelle1[[#This Row],[Vorname]]&amp;" "&amp;Tabelle1[[#This Row],[Nachname]]</f>
        <v>Peter Hegenberg</v>
      </c>
      <c r="D396" s="52" t="s">
        <v>1324</v>
      </c>
      <c r="E396" s="52" t="s">
        <v>516</v>
      </c>
      <c r="F396" s="53"/>
      <c r="G396" s="52" t="s">
        <v>39</v>
      </c>
      <c r="H396" s="46" t="str">
        <f>IFERROR(VLOOKUP(Tabelle1[[#This Row],[Wahlkreisnummer]],Wahlkreise!$A$5:$C$132,3,FALSE),"")</f>
        <v>Wahlkreis: 103 Hagen I</v>
      </c>
      <c r="I396" s="52" t="s">
        <v>1327</v>
      </c>
      <c r="J396" s="51">
        <v>103</v>
      </c>
      <c r="K396" s="52" t="s">
        <v>724</v>
      </c>
      <c r="L396" s="52">
        <v>1</v>
      </c>
      <c r="M396" s="56" t="str">
        <f>Tabelle1[[#This Row],[Spalte2]]</f>
        <v>Peter Hegenberg</v>
      </c>
    </row>
    <row r="397" spans="3:13" ht="15.75">
      <c r="C397" t="str">
        <f>Tabelle1[[#This Row],[Vorname]]&amp;" "&amp;Tabelle1[[#This Row],[Nachname]]</f>
        <v>Sabine Schäfer</v>
      </c>
      <c r="D397" s="52" t="s">
        <v>947</v>
      </c>
      <c r="E397" s="52" t="s">
        <v>1328</v>
      </c>
      <c r="F397" s="53"/>
      <c r="G397" s="52" t="s">
        <v>39</v>
      </c>
      <c r="H397" s="46" t="str">
        <f>IFERROR(VLOOKUP(Tabelle1[[#This Row],[Wahlkreisnummer]],Wahlkreise!$A$5:$C$132,3,FALSE),"")</f>
        <v>Wahlkreis: 79 Coesfeld II</v>
      </c>
      <c r="I397" s="52" t="s">
        <v>787</v>
      </c>
      <c r="J397" s="51">
        <v>79</v>
      </c>
      <c r="K397" s="52" t="s">
        <v>980</v>
      </c>
      <c r="L397" s="52">
        <v>2</v>
      </c>
      <c r="M397" s="56" t="str">
        <f>Tabelle1[[#This Row],[Spalte2]]</f>
        <v>Sabine Schäfer</v>
      </c>
    </row>
    <row r="398" spans="3:13" ht="15.75">
      <c r="C398" t="str">
        <f>Tabelle1[[#This Row],[Vorname]]&amp;" "&amp;Tabelle1[[#This Row],[Nachname]]</f>
        <v>Kira Schulze Lohoff</v>
      </c>
      <c r="D398" s="52" t="s">
        <v>1329</v>
      </c>
      <c r="E398" s="52" t="s">
        <v>290</v>
      </c>
      <c r="F398" s="53"/>
      <c r="G398" s="52" t="s">
        <v>39</v>
      </c>
      <c r="H398" s="46" t="str">
        <f>IFERROR(VLOOKUP(Tabelle1[[#This Row],[Wahlkreisnummer]],Wahlkreise!$A$5:$C$132,3,FALSE),"")</f>
        <v>Wahlkreis: 61 Duisburg I</v>
      </c>
      <c r="I398" s="52" t="s">
        <v>1330</v>
      </c>
      <c r="J398" s="51">
        <v>61</v>
      </c>
      <c r="K398" s="52" t="s">
        <v>1331</v>
      </c>
      <c r="L398" s="52">
        <v>2</v>
      </c>
      <c r="M398" s="56" t="str">
        <f>Tabelle1[[#This Row],[Spalte2]]</f>
        <v>Kira Schulze Lohoff</v>
      </c>
    </row>
    <row r="399" spans="3:13" ht="15.75">
      <c r="C399" t="str">
        <f>Tabelle1[[#This Row],[Vorname]]&amp;" "&amp;Tabelle1[[#This Row],[Nachname]]</f>
        <v>Torben Clever</v>
      </c>
      <c r="D399" s="52" t="s">
        <v>1332</v>
      </c>
      <c r="E399" s="52" t="s">
        <v>482</v>
      </c>
      <c r="F399" s="53"/>
      <c r="G399" s="52" t="s">
        <v>39</v>
      </c>
      <c r="H399" s="46" t="str">
        <f>IFERROR(VLOOKUP(Tabelle1[[#This Row],[Wahlkreisnummer]],Wahlkreise!$A$5:$C$132,3,FALSE),"")</f>
        <v>Wahlkreis: 36 Remscheid I – Oberbergischer Kreis III</v>
      </c>
      <c r="I399" s="52" t="s">
        <v>1333</v>
      </c>
      <c r="J399" s="51">
        <v>36</v>
      </c>
      <c r="K399" s="52" t="s">
        <v>1334</v>
      </c>
      <c r="L399" s="52">
        <v>1</v>
      </c>
      <c r="M399" s="56" t="str">
        <f>Tabelle1[[#This Row],[Spalte2]]</f>
        <v>Torben Clever</v>
      </c>
    </row>
    <row r="400" spans="3:13" ht="15.75">
      <c r="C400" t="str">
        <f>Tabelle1[[#This Row],[Vorname]]&amp;" "&amp;Tabelle1[[#This Row],[Nachname]]</f>
        <v>Nils Mehrer</v>
      </c>
      <c r="D400" s="52" t="s">
        <v>596</v>
      </c>
      <c r="E400" s="52" t="s">
        <v>623</v>
      </c>
      <c r="F400" s="53"/>
      <c r="G400" s="52" t="s">
        <v>39</v>
      </c>
      <c r="H400" s="46" t="str">
        <f>IFERROR(VLOOKUP(Tabelle1[[#This Row],[Wahlkreisnummer]],Wahlkreise!$A$5:$C$132,3,FALSE),"")</f>
        <v>Wahlkreis: 112 Dortmund II</v>
      </c>
      <c r="I400" s="52" t="s">
        <v>1335</v>
      </c>
      <c r="J400" s="51">
        <v>112</v>
      </c>
      <c r="K400" s="52" t="s">
        <v>854</v>
      </c>
      <c r="L400" s="52">
        <v>1</v>
      </c>
      <c r="M400" s="56" t="str">
        <f>Tabelle1[[#This Row],[Spalte2]]</f>
        <v>Nils Mehrer</v>
      </c>
    </row>
    <row r="401" spans="3:13" ht="15.75">
      <c r="C401" t="str">
        <f>Tabelle1[[#This Row],[Vorname]]&amp;" "&amp;Tabelle1[[#This Row],[Nachname]]</f>
        <v>Heiko Müller</v>
      </c>
      <c r="D401" s="52" t="s">
        <v>305</v>
      </c>
      <c r="E401" s="52" t="s">
        <v>425</v>
      </c>
      <c r="F401" s="53"/>
      <c r="G401" s="52" t="s">
        <v>39</v>
      </c>
      <c r="H401" s="46" t="str">
        <f>IFERROR(VLOOKUP(Tabelle1[[#This Row],[Wahlkreisnummer]],Wahlkreise!$A$5:$C$132,3,FALSE),"")</f>
        <v>Wahlkreis: 66 Essen II</v>
      </c>
      <c r="I401" s="52" t="s">
        <v>553</v>
      </c>
      <c r="J401" s="51">
        <v>66</v>
      </c>
      <c r="K401" s="52" t="s">
        <v>477</v>
      </c>
      <c r="L401" s="52">
        <v>1</v>
      </c>
      <c r="M401" s="56" t="str">
        <f>Tabelle1[[#This Row],[Spalte2]]</f>
        <v>Heiko Müller</v>
      </c>
    </row>
    <row r="402" spans="3:13" ht="15.75">
      <c r="C402" t="str">
        <f>Tabelle1[[#This Row],[Vorname]]&amp;" "&amp;Tabelle1[[#This Row],[Nachname]]</f>
        <v>Colin Stamm</v>
      </c>
      <c r="D402" s="52" t="s">
        <v>596</v>
      </c>
      <c r="E402" s="52" t="s">
        <v>410</v>
      </c>
      <c r="F402" s="53"/>
      <c r="G402" s="52" t="s">
        <v>39</v>
      </c>
      <c r="H402" s="46" t="str">
        <f>IFERROR(VLOOKUP(Tabelle1[[#This Row],[Wahlkreisnummer]],Wahlkreise!$A$5:$C$132,3,FALSE),"")</f>
        <v>Wahlkreis: 128 Olpe</v>
      </c>
      <c r="I402" s="52" t="s">
        <v>1336</v>
      </c>
      <c r="J402" s="51">
        <v>128</v>
      </c>
      <c r="K402" s="52" t="s">
        <v>989</v>
      </c>
      <c r="L402" s="52">
        <v>1</v>
      </c>
      <c r="M402" s="56" t="str">
        <f>Tabelle1[[#This Row],[Spalte2]]</f>
        <v>Colin Stamm</v>
      </c>
    </row>
    <row r="403" spans="3:13" ht="15.75">
      <c r="C403" t="str">
        <f>Tabelle1[[#This Row],[Vorname]]&amp;" "&amp;Tabelle1[[#This Row],[Nachname]]</f>
        <v>Maria Westphal</v>
      </c>
      <c r="D403" s="52" t="s">
        <v>1337</v>
      </c>
      <c r="E403" s="52" t="s">
        <v>252</v>
      </c>
      <c r="F403" s="53"/>
      <c r="G403" s="52" t="s">
        <v>39</v>
      </c>
      <c r="H403" s="46" t="str">
        <f>IFERROR(VLOOKUP(Tabelle1[[#This Row],[Wahlkreisnummer]],Wahlkreise!$A$5:$C$132,3,FALSE),"")</f>
        <v>Wahlkreis: 15 Köln III</v>
      </c>
      <c r="I403" s="52" t="s">
        <v>1338</v>
      </c>
      <c r="J403" s="51">
        <v>15</v>
      </c>
      <c r="K403" s="52" t="s">
        <v>1146</v>
      </c>
      <c r="L403" s="52">
        <v>2</v>
      </c>
      <c r="M403" s="56" t="str">
        <f>Tabelle1[[#This Row],[Spalte2]]</f>
        <v>Maria Westphal</v>
      </c>
    </row>
    <row r="404" spans="3:13" ht="15.75">
      <c r="C404" t="str">
        <f>Tabelle1[[#This Row],[Vorname]]&amp;" "&amp;Tabelle1[[#This Row],[Nachname]]</f>
        <v>Léon Beck</v>
      </c>
      <c r="D404" s="52" t="s">
        <v>1339</v>
      </c>
      <c r="E404" s="52" t="s">
        <v>247</v>
      </c>
      <c r="F404" s="53"/>
      <c r="G404" s="52" t="s">
        <v>39</v>
      </c>
      <c r="H404" s="46" t="str">
        <f>IFERROR(VLOOKUP(Tabelle1[[#This Row],[Wahlkreisnummer]],Wahlkreise!$A$5:$C$132,3,FALSE),"")</f>
        <v>Wahlkreis: 107 Bochum I</v>
      </c>
      <c r="I404" s="52" t="s">
        <v>1340</v>
      </c>
      <c r="J404" s="51">
        <v>107</v>
      </c>
      <c r="K404" s="52" t="s">
        <v>1341</v>
      </c>
      <c r="L404" s="52">
        <v>1</v>
      </c>
      <c r="M404" s="56" t="str">
        <f>Tabelle1[[#This Row],[Spalte2]]</f>
        <v>Léon Beck</v>
      </c>
    </row>
    <row r="405" spans="3:13" ht="15.75">
      <c r="C405" t="str">
        <f>Tabelle1[[#This Row],[Vorname]]&amp;" "&amp;Tabelle1[[#This Row],[Nachname]]</f>
        <v>Laura Stelzhammer</v>
      </c>
      <c r="D405" s="52" t="s">
        <v>1329</v>
      </c>
      <c r="E405" s="52" t="s">
        <v>382</v>
      </c>
      <c r="F405" s="53"/>
      <c r="G405" s="52" t="s">
        <v>39</v>
      </c>
      <c r="H405" s="46" t="str">
        <f>IFERROR(VLOOKUP(Tabelle1[[#This Row],[Wahlkreisnummer]],Wahlkreise!$A$5:$C$132,3,FALSE),"")</f>
        <v>Wahlkreis: 48 Krefeld I - Viersen III</v>
      </c>
      <c r="I405" s="52" t="s">
        <v>1342</v>
      </c>
      <c r="J405" s="51">
        <v>48</v>
      </c>
      <c r="K405" s="52" t="s">
        <v>1343</v>
      </c>
      <c r="L405" s="52">
        <v>2</v>
      </c>
      <c r="M405" s="56" t="str">
        <f>Tabelle1[[#This Row],[Spalte2]]</f>
        <v>Laura Stelzhammer</v>
      </c>
    </row>
    <row r="406" spans="3:13" ht="15.75">
      <c r="C406" t="str">
        <f>Tabelle1[[#This Row],[Vorname]]&amp;" "&amp;Tabelle1[[#This Row],[Nachname]]</f>
        <v>Laura Litzius</v>
      </c>
      <c r="D406" s="52" t="s">
        <v>1344</v>
      </c>
      <c r="E406" s="52" t="s">
        <v>382</v>
      </c>
      <c r="F406" s="53"/>
      <c r="G406" s="52" t="s">
        <v>39</v>
      </c>
      <c r="H406" s="46" t="str">
        <f>IFERROR(VLOOKUP(Tabelle1[[#This Row],[Wahlkreisnummer]],Wahlkreise!$A$5:$C$132,3,FALSE),"")</f>
        <v>Wahlkreis: 44 Düsseldorf IV</v>
      </c>
      <c r="I406" s="52" t="s">
        <v>1345</v>
      </c>
      <c r="J406" s="51">
        <v>44</v>
      </c>
      <c r="K406" s="52" t="s">
        <v>1343</v>
      </c>
      <c r="L406" s="52">
        <v>2</v>
      </c>
      <c r="M406" s="56" t="str">
        <f>Tabelle1[[#This Row],[Spalte2]]</f>
        <v>Laura Litzius</v>
      </c>
    </row>
    <row r="407" spans="3:13" ht="15.75">
      <c r="C407" t="str">
        <f>Tabelle1[[#This Row],[Vorname]]&amp;" "&amp;Tabelle1[[#This Row],[Nachname]]</f>
        <v>Philip Cierniak</v>
      </c>
      <c r="D407" s="52" t="s">
        <v>596</v>
      </c>
      <c r="E407" s="52" t="s">
        <v>442</v>
      </c>
      <c r="F407" s="53"/>
      <c r="G407" s="52" t="s">
        <v>39</v>
      </c>
      <c r="H407" s="46" t="str">
        <f>IFERROR(VLOOKUP(Tabelle1[[#This Row],[Wahlkreisnummer]],Wahlkreise!$A$5:$C$132,3,FALSE),"")</f>
        <v>Wahlkreis: 2 Aachen II</v>
      </c>
      <c r="I407" s="52" t="s">
        <v>1346</v>
      </c>
      <c r="J407" s="51">
        <v>2</v>
      </c>
      <c r="K407" s="52" t="s">
        <v>572</v>
      </c>
      <c r="L407" s="52">
        <v>1</v>
      </c>
      <c r="M407" s="56" t="str">
        <f>Tabelle1[[#This Row],[Spalte2]]</f>
        <v>Philip Cierniak</v>
      </c>
    </row>
    <row r="408" spans="3:13" ht="15.75">
      <c r="C408" t="str">
        <f>Tabelle1[[#This Row],[Vorname]]&amp;" "&amp;Tabelle1[[#This Row],[Nachname]]</f>
        <v>Gabriele Molitor</v>
      </c>
      <c r="D408" s="52" t="s">
        <v>1347</v>
      </c>
      <c r="E408" s="52" t="s">
        <v>1348</v>
      </c>
      <c r="F408" s="53"/>
      <c r="G408" s="52" t="s">
        <v>39</v>
      </c>
      <c r="H408" s="46" t="str">
        <f>IFERROR(VLOOKUP(Tabelle1[[#This Row],[Wahlkreisnummer]],Wahlkreise!$A$5:$C$132,3,FALSE),"")</f>
        <v>Wahlkreis: 7 Rhein-Erft-Kreis III</v>
      </c>
      <c r="I408" s="52" t="s">
        <v>1349</v>
      </c>
      <c r="J408" s="51">
        <v>7</v>
      </c>
      <c r="K408" s="52" t="s">
        <v>1075</v>
      </c>
      <c r="L408" s="52">
        <v>2</v>
      </c>
      <c r="M408" s="56" t="str">
        <f>Tabelle1[[#This Row],[Spalte2]]</f>
        <v>Gabriele Molitor</v>
      </c>
    </row>
    <row r="409" spans="3:13" ht="15.75">
      <c r="C409" t="str">
        <f>Tabelle1[[#This Row],[Vorname]]&amp;" "&amp;Tabelle1[[#This Row],[Nachname]]</f>
        <v>Daniel Böhler</v>
      </c>
      <c r="D409" s="52" t="s">
        <v>1350</v>
      </c>
      <c r="E409" s="52" t="s">
        <v>1351</v>
      </c>
      <c r="F409" s="53"/>
      <c r="G409" s="52" t="s">
        <v>39</v>
      </c>
      <c r="H409" s="46" t="str">
        <f>IFERROR(VLOOKUP(Tabelle1[[#This Row],[Wahlkreisnummer]],Wahlkreise!$A$5:$C$132,3,FALSE),"")</f>
        <v>Wahlkreis: 104 Hagen II - Ennepe-Ruhr-Kreis III</v>
      </c>
      <c r="I409" s="52" t="s">
        <v>1352</v>
      </c>
      <c r="J409" s="51">
        <v>104</v>
      </c>
      <c r="K409" s="52" t="s">
        <v>274</v>
      </c>
      <c r="L409" s="52">
        <v>1</v>
      </c>
      <c r="M409" s="56" t="str">
        <f>Tabelle1[[#This Row],[Spalte2]]</f>
        <v>Daniel Böhler</v>
      </c>
    </row>
    <row r="410" spans="3:13" ht="15.75">
      <c r="C410" t="str">
        <f>Tabelle1[[#This Row],[Vorname]]&amp;" "&amp;Tabelle1[[#This Row],[Nachname]]</f>
        <v>Simon Kell</v>
      </c>
      <c r="D410" s="52" t="s">
        <v>1353</v>
      </c>
      <c r="E410" s="52" t="s">
        <v>1354</v>
      </c>
      <c r="F410" s="53"/>
      <c r="G410" s="52" t="s">
        <v>39</v>
      </c>
      <c r="H410" s="46" t="str">
        <f>IFERROR(VLOOKUP(Tabelle1[[#This Row],[Wahlkreisnummer]],Wahlkreise!$A$5:$C$132,3,FALSE),"")</f>
        <v>Wahlkreis: 47 Rhein-Kreis Neuss III</v>
      </c>
      <c r="I410" s="52" t="s">
        <v>1355</v>
      </c>
      <c r="J410" s="51">
        <v>47</v>
      </c>
      <c r="K410" s="52" t="s">
        <v>1123</v>
      </c>
      <c r="L410" s="52">
        <v>1</v>
      </c>
      <c r="M410" s="56" t="str">
        <f>Tabelle1[[#This Row],[Spalte2]]</f>
        <v>Simon Kell</v>
      </c>
    </row>
    <row r="411" spans="3:13" ht="15.75">
      <c r="C411" t="str">
        <f>Tabelle1[[#This Row],[Vorname]]&amp;" "&amp;Tabelle1[[#This Row],[Nachname]]</f>
        <v>Diana Heisters</v>
      </c>
      <c r="D411" s="52" t="s">
        <v>1356</v>
      </c>
      <c r="E411" s="52" t="s">
        <v>1357</v>
      </c>
      <c r="F411" s="53"/>
      <c r="G411" s="52" t="s">
        <v>39</v>
      </c>
      <c r="H411" s="46" t="str">
        <f>IFERROR(VLOOKUP(Tabelle1[[#This Row],[Wahlkreisnummer]],Wahlkreise!$A$5:$C$132,3,FALSE),"")</f>
        <v>Wahlkreis: 28 Rhein-Sieg-Kreis IV</v>
      </c>
      <c r="I411" s="52" t="s">
        <v>1358</v>
      </c>
      <c r="J411" s="51">
        <v>28</v>
      </c>
      <c r="K411" s="52" t="s">
        <v>1111</v>
      </c>
      <c r="L411" s="52">
        <v>2</v>
      </c>
      <c r="M411" s="56" t="str">
        <f>Tabelle1[[#This Row],[Spalte2]]</f>
        <v>Diana Heisters</v>
      </c>
    </row>
    <row r="412" spans="3:13" ht="15.75">
      <c r="C412" t="str">
        <f>Tabelle1[[#This Row],[Vorname]]&amp;" "&amp;Tabelle1[[#This Row],[Nachname]]</f>
        <v>Robert Christofor</v>
      </c>
      <c r="D412" s="52" t="s">
        <v>596</v>
      </c>
      <c r="E412" s="52" t="s">
        <v>247</v>
      </c>
      <c r="F412" s="53"/>
      <c r="G412" s="52" t="s">
        <v>39</v>
      </c>
      <c r="H412" s="46" t="str">
        <f>IFERROR(VLOOKUP(Tabelle1[[#This Row],[Wahlkreisnummer]],Wahlkreise!$A$5:$C$132,3,FALSE),"")</f>
        <v>Wahlkreis: 109 Bochum III</v>
      </c>
      <c r="I412" s="52" t="s">
        <v>1359</v>
      </c>
      <c r="J412" s="51">
        <v>109</v>
      </c>
      <c r="K412" s="52" t="s">
        <v>323</v>
      </c>
      <c r="L412" s="52">
        <v>1</v>
      </c>
      <c r="M412" s="56" t="str">
        <f>Tabelle1[[#This Row],[Spalte2]]</f>
        <v>Robert Christofor</v>
      </c>
    </row>
    <row r="413" spans="3:13" ht="15.75">
      <c r="C413" t="str">
        <f>Tabelle1[[#This Row],[Vorname]]&amp;" "&amp;Tabelle1[[#This Row],[Nachname]]</f>
        <v>Jan Griskewitz</v>
      </c>
      <c r="D413" s="52" t="s">
        <v>1360</v>
      </c>
      <c r="E413" s="52" t="s">
        <v>1361</v>
      </c>
      <c r="F413" s="53"/>
      <c r="G413" s="52" t="s">
        <v>39</v>
      </c>
      <c r="H413" s="46" t="str">
        <f>IFERROR(VLOOKUP(Tabelle1[[#This Row],[Wahlkreisnummer]],Wahlkreise!$A$5:$C$132,3,FALSE),"")</f>
        <v>Wahlkreis: 12 Düren II - Euskirchen II</v>
      </c>
      <c r="I413" s="52" t="s">
        <v>1362</v>
      </c>
      <c r="J413" s="51">
        <v>12</v>
      </c>
      <c r="K413" s="52" t="s">
        <v>451</v>
      </c>
      <c r="L413" s="52">
        <v>1</v>
      </c>
      <c r="M413" s="56" t="str">
        <f>Tabelle1[[#This Row],[Spalte2]]</f>
        <v>Jan Griskewitz</v>
      </c>
    </row>
    <row r="414" spans="3:13" ht="15.75">
      <c r="C414" t="str">
        <f>Tabelle1[[#This Row],[Vorname]]&amp;" "&amp;Tabelle1[[#This Row],[Nachname]]</f>
        <v>Marc Urmetzer</v>
      </c>
      <c r="D414" s="52" t="s">
        <v>1363</v>
      </c>
      <c r="E414" s="52" t="s">
        <v>252</v>
      </c>
      <c r="F414" s="53"/>
      <c r="G414" s="52" t="s">
        <v>39</v>
      </c>
      <c r="H414" s="46" t="str">
        <f>IFERROR(VLOOKUP(Tabelle1[[#This Row],[Wahlkreisnummer]],Wahlkreise!$A$5:$C$132,3,FALSE),"")</f>
        <v>Wahlkreis: 18 Köln VI</v>
      </c>
      <c r="I414" s="52" t="s">
        <v>1364</v>
      </c>
      <c r="J414" s="51">
        <v>18</v>
      </c>
      <c r="K414" s="52" t="s">
        <v>579</v>
      </c>
      <c r="L414" s="52">
        <v>1</v>
      </c>
      <c r="M414" s="56" t="str">
        <f>Tabelle1[[#This Row],[Spalte2]]</f>
        <v>Marc Urmetzer</v>
      </c>
    </row>
    <row r="415" spans="3:13" ht="15.75">
      <c r="C415" t="str">
        <f>Tabelle1[[#This Row],[Vorname]]&amp;" "&amp;Tabelle1[[#This Row],[Nachname]]</f>
        <v>Leo Knauf</v>
      </c>
      <c r="D415" s="52" t="s">
        <v>596</v>
      </c>
      <c r="E415" s="52" t="s">
        <v>318</v>
      </c>
      <c r="F415" s="53"/>
      <c r="G415" s="52" t="s">
        <v>39</v>
      </c>
      <c r="H415" s="46" t="str">
        <f>IFERROR(VLOOKUP(Tabelle1[[#This Row],[Wahlkreisnummer]],Wahlkreise!$A$5:$C$132,3,FALSE),"")</f>
        <v>Wahlkreis: 92 Bielefeld I</v>
      </c>
      <c r="I415" s="52" t="s">
        <v>1365</v>
      </c>
      <c r="J415" s="51">
        <v>92</v>
      </c>
      <c r="K415" s="52" t="s">
        <v>1366</v>
      </c>
      <c r="L415" s="52">
        <v>1</v>
      </c>
      <c r="M415" s="56" t="str">
        <f>Tabelle1[[#This Row],[Spalte2]]</f>
        <v>Leo Knauf</v>
      </c>
    </row>
    <row r="416" spans="3:13" ht="15.75">
      <c r="C416" t="str">
        <f>Tabelle1[[#This Row],[Titel]]&amp;" "&amp;Tabelle1[[#This Row],[Vorname]]&amp;" "&amp;Tabelle1[[#This Row],[Nachname]]</f>
        <v>Dr. Eva-Maria Ritter</v>
      </c>
      <c r="D416" s="52" t="s">
        <v>1367</v>
      </c>
      <c r="E416" s="52" t="s">
        <v>252</v>
      </c>
      <c r="F416" s="52" t="s">
        <v>241</v>
      </c>
      <c r="G416" s="52" t="s">
        <v>39</v>
      </c>
      <c r="H416" s="46" t="str">
        <f>IFERROR(VLOOKUP(Tabelle1[[#This Row],[Wahlkreisnummer]],Wahlkreise!$A$5:$C$132,3,FALSE),"")</f>
        <v>Wahlkreis: 14 Köln II</v>
      </c>
      <c r="I416" s="52" t="s">
        <v>1368</v>
      </c>
      <c r="J416" s="51">
        <v>14</v>
      </c>
      <c r="K416" s="52" t="s">
        <v>1369</v>
      </c>
      <c r="L416" s="52">
        <v>2</v>
      </c>
      <c r="M416" s="56" t="str">
        <f>Tabelle1[[#This Row],[Spalte2]]</f>
        <v>Dr. Eva-Maria Ritter</v>
      </c>
    </row>
    <row r="417" spans="3:13" ht="15.75">
      <c r="C417" t="str">
        <f>Tabelle1[[#This Row],[Vorname]]&amp;" "&amp;Tabelle1[[#This Row],[Nachname]]</f>
        <v>Daniela Masberg-Eikelau</v>
      </c>
      <c r="D417" s="52" t="s">
        <v>409</v>
      </c>
      <c r="E417" s="52" t="s">
        <v>382</v>
      </c>
      <c r="F417" s="53"/>
      <c r="G417" s="52" t="s">
        <v>39</v>
      </c>
      <c r="H417" s="46" t="str">
        <f>IFERROR(VLOOKUP(Tabelle1[[#This Row],[Wahlkreisnummer]],Wahlkreise!$A$5:$C$132,3,FALSE),"")</f>
        <v>Wahlkreis: 43 Düsseldorf III</v>
      </c>
      <c r="I417" s="52" t="s">
        <v>1370</v>
      </c>
      <c r="J417" s="51">
        <v>43</v>
      </c>
      <c r="K417" s="52" t="s">
        <v>683</v>
      </c>
      <c r="L417" s="52">
        <v>2</v>
      </c>
      <c r="M417" s="56" t="str">
        <f>Tabelle1[[#This Row],[Spalte2]]</f>
        <v>Daniela Masberg-Eikelau</v>
      </c>
    </row>
    <row r="418" spans="3:13" ht="15.75">
      <c r="C418" t="str">
        <f>Tabelle1[[#This Row],[Vorname]]&amp;" "&amp;Tabelle1[[#This Row],[Nachname]]</f>
        <v>Melina Närdemann</v>
      </c>
      <c r="D418" s="52" t="s">
        <v>728</v>
      </c>
      <c r="E418" s="52" t="s">
        <v>623</v>
      </c>
      <c r="F418" s="53"/>
      <c r="G418" s="52" t="s">
        <v>39</v>
      </c>
      <c r="H418" s="46" t="str">
        <f>IFERROR(VLOOKUP(Tabelle1[[#This Row],[Wahlkreisnummer]],Wahlkreise!$A$5:$C$132,3,FALSE),"")</f>
        <v>Wahlkreis: 111 Dortmund I</v>
      </c>
      <c r="I418" s="52" t="s">
        <v>1371</v>
      </c>
      <c r="J418" s="51">
        <v>111</v>
      </c>
      <c r="K418" s="52" t="s">
        <v>808</v>
      </c>
      <c r="L418" s="52">
        <v>2</v>
      </c>
      <c r="M418" s="56" t="str">
        <f>Tabelle1[[#This Row],[Spalte2]]</f>
        <v>Melina Närdemann</v>
      </c>
    </row>
    <row r="419" spans="3:13" ht="15.75">
      <c r="C419" t="str">
        <f>Tabelle1[[#This Row],[Vorname]]&amp;" "&amp;Tabelle1[[#This Row],[Nachname]]</f>
        <v>Klaus Uckrow</v>
      </c>
      <c r="D419" s="52" t="s">
        <v>1247</v>
      </c>
      <c r="E419" s="52" t="s">
        <v>252</v>
      </c>
      <c r="F419" s="53"/>
      <c r="G419" s="52" t="s">
        <v>39</v>
      </c>
      <c r="H419" s="46" t="str">
        <f>IFERROR(VLOOKUP(Tabelle1[[#This Row],[Wahlkreisnummer]],Wahlkreise!$A$5:$C$132,3,FALSE),"")</f>
        <v>Wahlkreis: 19 Köln VII</v>
      </c>
      <c r="I419" s="52" t="s">
        <v>1372</v>
      </c>
      <c r="J419" s="51">
        <v>19</v>
      </c>
      <c r="K419" s="52" t="s">
        <v>270</v>
      </c>
      <c r="L419" s="52">
        <v>1</v>
      </c>
      <c r="M419" s="56" t="str">
        <f>Tabelle1[[#This Row],[Spalte2]]</f>
        <v>Klaus Uckrow</v>
      </c>
    </row>
    <row r="420" spans="3:13" ht="15.75">
      <c r="C420" t="str">
        <f>Tabelle1[[#This Row],[Vorname]]&amp;" "&amp;Tabelle1[[#This Row],[Nachname]]</f>
        <v>Linda Belau</v>
      </c>
      <c r="D420" s="52" t="s">
        <v>1373</v>
      </c>
      <c r="E420" s="52" t="s">
        <v>410</v>
      </c>
      <c r="F420" s="53"/>
      <c r="G420" s="52" t="s">
        <v>39</v>
      </c>
      <c r="H420" s="46" t="str">
        <f>IFERROR(VLOOKUP(Tabelle1[[#This Row],[Wahlkreisnummer]],Wahlkreise!$A$5:$C$132,3,FALSE),"")</f>
        <v>Wahlkreis: 85 Münster III – Coesfeld III</v>
      </c>
      <c r="I420" s="52" t="s">
        <v>1374</v>
      </c>
      <c r="J420" s="51">
        <v>85</v>
      </c>
      <c r="K420" s="52" t="s">
        <v>1375</v>
      </c>
      <c r="L420" s="52">
        <v>2</v>
      </c>
      <c r="M420" s="56" t="str">
        <f>Tabelle1[[#This Row],[Spalte2]]</f>
        <v>Linda Belau</v>
      </c>
    </row>
    <row r="421" spans="3:13" ht="15.75">
      <c r="C421" t="str">
        <f>Tabelle1[[#This Row],[Titel]]&amp;" "&amp;Tabelle1[[#This Row],[Vorname]]&amp;" "&amp;Tabelle1[[#This Row],[Nachname]]</f>
        <v>Dr. Christian Pohlmann</v>
      </c>
      <c r="D421" s="52" t="s">
        <v>1249</v>
      </c>
      <c r="E421" s="52" t="s">
        <v>1376</v>
      </c>
      <c r="F421" s="52" t="s">
        <v>241</v>
      </c>
      <c r="G421" s="52" t="s">
        <v>39</v>
      </c>
      <c r="H421" s="46" t="str">
        <f>IFERROR(VLOOKUP(Tabelle1[[#This Row],[Wahlkreisnummer]],Wahlkreise!$A$5:$C$132,3,FALSE),"")</f>
        <v>Wahlkreis: 6 Rhein-Erft-Kreis II</v>
      </c>
      <c r="I421" s="52" t="s">
        <v>1377</v>
      </c>
      <c r="J421" s="51">
        <v>6</v>
      </c>
      <c r="K421" s="52" t="s">
        <v>249</v>
      </c>
      <c r="L421" s="52">
        <v>1</v>
      </c>
      <c r="M421" s="56" t="str">
        <f>Tabelle1[[#This Row],[Spalte2]]</f>
        <v>Dr. Christian Pohlmann</v>
      </c>
    </row>
    <row r="422" spans="3:13" ht="15.75">
      <c r="C422" t="str">
        <f>Tabelle1[[#This Row],[Vorname]]&amp;" "&amp;Tabelle1[[#This Row],[Nachname]]</f>
        <v>Sven Benentreu</v>
      </c>
      <c r="D422" s="52" t="s">
        <v>1378</v>
      </c>
      <c r="E422" s="52" t="s">
        <v>290</v>
      </c>
      <c r="F422" s="53"/>
      <c r="G422" s="52" t="s">
        <v>39</v>
      </c>
      <c r="H422" s="46" t="str">
        <f>IFERROR(VLOOKUP(Tabelle1[[#This Row],[Wahlkreisnummer]],Wahlkreise!$A$5:$C$132,3,FALSE),"")</f>
        <v>Wahlkreis: 62 Duisburg II</v>
      </c>
      <c r="I422" s="52" t="s">
        <v>1379</v>
      </c>
      <c r="J422" s="51">
        <v>62</v>
      </c>
      <c r="K422" s="52" t="s">
        <v>254</v>
      </c>
      <c r="L422" s="52">
        <v>1</v>
      </c>
      <c r="M422" s="56" t="str">
        <f>Tabelle1[[#This Row],[Spalte2]]</f>
        <v>Sven Benentreu</v>
      </c>
    </row>
    <row r="423" spans="3:13" ht="15.75">
      <c r="C423" t="str">
        <f>Tabelle1[[#This Row],[Vorname]]&amp;" "&amp;Tabelle1[[#This Row],[Nachname]]</f>
        <v>Nicolas Zarazua</v>
      </c>
      <c r="D423" s="52" t="s">
        <v>596</v>
      </c>
      <c r="E423" s="52" t="s">
        <v>1376</v>
      </c>
      <c r="F423" s="53"/>
      <c r="G423" s="52" t="s">
        <v>39</v>
      </c>
      <c r="H423" s="46" t="str">
        <f>IFERROR(VLOOKUP(Tabelle1[[#This Row],[Wahlkreisnummer]],Wahlkreise!$A$5:$C$132,3,FALSE),"")</f>
        <v>Wahlkreis: 5 Rhein-Erft-Kreis I</v>
      </c>
      <c r="I423" s="52" t="s">
        <v>1380</v>
      </c>
      <c r="J423" s="51">
        <v>5</v>
      </c>
      <c r="K423" s="52" t="s">
        <v>1381</v>
      </c>
      <c r="L423" s="52">
        <v>1</v>
      </c>
      <c r="M423" s="56" t="str">
        <f>Tabelle1[[#This Row],[Spalte2]]</f>
        <v>Nicolas Zarazua</v>
      </c>
    </row>
    <row r="424" spans="3:13" ht="15.75">
      <c r="C424" t="str">
        <f>Tabelle1[[#This Row],[Vorname]]&amp;" "&amp;Tabelle1[[#This Row],[Nachname]]</f>
        <v>Martin Ozminski</v>
      </c>
      <c r="D424" s="52" t="s">
        <v>596</v>
      </c>
      <c r="E424" s="52" t="s">
        <v>252</v>
      </c>
      <c r="F424" s="53"/>
      <c r="G424" s="52" t="s">
        <v>39</v>
      </c>
      <c r="H424" s="46" t="str">
        <f>IFERROR(VLOOKUP(Tabelle1[[#This Row],[Wahlkreisnummer]],Wahlkreise!$A$5:$C$132,3,FALSE),"")</f>
        <v>Wahlkreis: 17 Köln V</v>
      </c>
      <c r="I424" s="52" t="s">
        <v>1382</v>
      </c>
      <c r="J424" s="51">
        <v>17</v>
      </c>
      <c r="K424" s="52" t="s">
        <v>243</v>
      </c>
      <c r="L424" s="52">
        <v>1</v>
      </c>
      <c r="M424" s="56" t="str">
        <f>Tabelle1[[#This Row],[Spalte2]]</f>
        <v>Martin Ozminski</v>
      </c>
    </row>
    <row r="425" spans="3:13" ht="15.75">
      <c r="C425" t="str">
        <f>Tabelle1[[#This Row],[Vorname]]&amp;" "&amp;Tabelle1[[#This Row],[Nachname]]</f>
        <v>Anke Zillmann</v>
      </c>
      <c r="D425" s="52" t="s">
        <v>1383</v>
      </c>
      <c r="E425" s="52" t="s">
        <v>941</v>
      </c>
      <c r="F425" s="53"/>
      <c r="G425" s="52" t="s">
        <v>39</v>
      </c>
      <c r="H425" s="46" t="str">
        <f>IFERROR(VLOOKUP(Tabelle1[[#This Row],[Wahlkreisnummer]],Wahlkreise!$A$5:$C$132,3,FALSE),"")</f>
        <v>Wahlkreis: 100 Paderborn I</v>
      </c>
      <c r="I425" s="52" t="s">
        <v>1384</v>
      </c>
      <c r="J425" s="51">
        <v>100</v>
      </c>
      <c r="K425" s="52" t="s">
        <v>457</v>
      </c>
      <c r="L425" s="52">
        <v>2</v>
      </c>
      <c r="M425" s="56" t="str">
        <f>Tabelle1[[#This Row],[Spalte2]]</f>
        <v>Anke Zillmann</v>
      </c>
    </row>
    <row r="426" spans="3:13" ht="15.75">
      <c r="C426" t="str">
        <f>Tabelle1[[#This Row],[Vorname]]&amp;" "&amp;Tabelle1[[#This Row],[Nachname]]</f>
        <v>Dennis Erle</v>
      </c>
      <c r="D426" s="52" t="s">
        <v>1385</v>
      </c>
      <c r="E426" s="52" t="s">
        <v>290</v>
      </c>
      <c r="F426" s="53"/>
      <c r="G426" s="52" t="s">
        <v>39</v>
      </c>
      <c r="H426" s="46" t="str">
        <f>IFERROR(VLOOKUP(Tabelle1[[#This Row],[Wahlkreisnummer]],Wahlkreise!$A$5:$C$132,3,FALSE),"")</f>
        <v>Wahlkreis: 63 Duisburg III</v>
      </c>
      <c r="I426" s="52" t="s">
        <v>1386</v>
      </c>
      <c r="J426" s="51">
        <v>63</v>
      </c>
      <c r="K426" s="52" t="s">
        <v>518</v>
      </c>
      <c r="L426" s="52">
        <v>1</v>
      </c>
      <c r="M426" s="56" t="str">
        <f>Tabelle1[[#This Row],[Spalte2]]</f>
        <v>Dennis Erle</v>
      </c>
    </row>
    <row r="427" spans="3:13" ht="15.75">
      <c r="C427" t="str">
        <f>Tabelle1[[#This Row],[Vorname]]&amp;" "&amp;Tabelle1[[#This Row],[Nachname]]</f>
        <v>Jörg Dorka</v>
      </c>
      <c r="D427" s="52" t="s">
        <v>1387</v>
      </c>
      <c r="E427" s="52" t="s">
        <v>757</v>
      </c>
      <c r="F427" s="53"/>
      <c r="G427" s="52" t="s">
        <v>39</v>
      </c>
      <c r="H427" s="46" t="str">
        <f>IFERROR(VLOOKUP(Tabelle1[[#This Row],[Wahlkreisnummer]],Wahlkreise!$A$5:$C$132,3,FALSE),"")</f>
        <v>Wahlkreis: 70 Recklinghausen II</v>
      </c>
      <c r="I427" s="52" t="s">
        <v>1127</v>
      </c>
      <c r="J427" s="51">
        <v>70</v>
      </c>
      <c r="K427" s="52" t="s">
        <v>531</v>
      </c>
      <c r="L427" s="52">
        <v>1</v>
      </c>
      <c r="M427" s="56" t="str">
        <f>Tabelle1[[#This Row],[Spalte2]]</f>
        <v>Jörg Dorka</v>
      </c>
    </row>
    <row r="428" spans="3:13" ht="15.75">
      <c r="C428" t="str">
        <f>Tabelle1[[#This Row],[Vorname]]&amp;" "&amp;Tabelle1[[#This Row],[Nachname]]</f>
        <v>Franca Cerutti</v>
      </c>
      <c r="D428" s="52" t="s">
        <v>1388</v>
      </c>
      <c r="E428" s="52" t="s">
        <v>883</v>
      </c>
      <c r="F428" s="53"/>
      <c r="G428" s="52" t="s">
        <v>39</v>
      </c>
      <c r="H428" s="46" t="str">
        <f>IFERROR(VLOOKUP(Tabelle1[[#This Row],[Wahlkreisnummer]],Wahlkreise!$A$5:$C$132,3,FALSE),"")</f>
        <v>Wahlkreis: 58 Wesel II</v>
      </c>
      <c r="I428" s="52" t="s">
        <v>1389</v>
      </c>
      <c r="J428" s="51">
        <v>58</v>
      </c>
      <c r="K428" s="52" t="s">
        <v>1390</v>
      </c>
      <c r="L428" s="52">
        <v>2</v>
      </c>
      <c r="M428" s="56" t="str">
        <f>Tabelle1[[#This Row],[Spalte2]]</f>
        <v>Franca Cerutti</v>
      </c>
    </row>
    <row r="429" spans="3:13" ht="15.75">
      <c r="C429" t="str">
        <f>Tabelle1[[#This Row],[Vorname]]&amp;" "&amp;Tabelle1[[#This Row],[Nachname]]</f>
        <v>Robert Golda</v>
      </c>
      <c r="D429" s="52" t="s">
        <v>1297</v>
      </c>
      <c r="E429" s="52" t="s">
        <v>663</v>
      </c>
      <c r="F429" s="53"/>
      <c r="G429" s="52" t="s">
        <v>39</v>
      </c>
      <c r="H429" s="46" t="str">
        <f>IFERROR(VLOOKUP(Tabelle1[[#This Row],[Wahlkreisnummer]],Wahlkreise!$A$5:$C$132,3,FALSE),"")</f>
        <v>Wahlkreis: 72 Recklinghausen IV</v>
      </c>
      <c r="I429" s="52" t="s">
        <v>1391</v>
      </c>
      <c r="J429" s="51">
        <v>72</v>
      </c>
      <c r="K429" s="52" t="s">
        <v>323</v>
      </c>
      <c r="L429" s="52">
        <v>1</v>
      </c>
      <c r="M429" s="56" t="str">
        <f>Tabelle1[[#This Row],[Spalte2]]</f>
        <v>Robert Golda</v>
      </c>
    </row>
    <row r="430" spans="3:13" ht="15.75">
      <c r="C430" t="str">
        <f>Tabelle1[[#This Row],[Vorname]]&amp;" "&amp;Tabelle1[[#This Row],[Nachname]]</f>
        <v>Mayela Hiltenkamp</v>
      </c>
      <c r="D430" s="52" t="s">
        <v>1392</v>
      </c>
      <c r="E430" s="52" t="s">
        <v>1393</v>
      </c>
      <c r="F430" s="53"/>
      <c r="G430" s="52" t="s">
        <v>39</v>
      </c>
      <c r="H430" s="46" t="str">
        <f>IFERROR(VLOOKUP(Tabelle1[[#This Row],[Wahlkreisnummer]],Wahlkreise!$A$5:$C$132,3,FALSE),"")</f>
        <v>Wahlkreis: 119 Soest I</v>
      </c>
      <c r="I430" s="52" t="s">
        <v>1394</v>
      </c>
      <c r="J430" s="51">
        <v>119</v>
      </c>
      <c r="K430" s="52" t="s">
        <v>1395</v>
      </c>
      <c r="L430" s="52">
        <v>2</v>
      </c>
      <c r="M430" s="56" t="str">
        <f>Tabelle1[[#This Row],[Spalte2]]</f>
        <v>Mayela Hiltenkamp</v>
      </c>
    </row>
    <row r="431" spans="3:13" ht="15.75">
      <c r="C431" t="str">
        <f>Tabelle1[[#This Row],[Vorname]]&amp;" "&amp;Tabelle1[[#This Row],[Nachname]]</f>
        <v>Karl-Heinz Schütze</v>
      </c>
      <c r="D431" s="52" t="s">
        <v>1396</v>
      </c>
      <c r="E431" s="52" t="s">
        <v>644</v>
      </c>
      <c r="F431" s="53"/>
      <c r="G431" s="52" t="s">
        <v>39</v>
      </c>
      <c r="H431" s="46" t="str">
        <f>IFERROR(VLOOKUP(Tabelle1[[#This Row],[Wahlkreisnummer]],Wahlkreise!$A$5:$C$132,3,FALSE),"")</f>
        <v>Wahlkreis: 29 Rhein-Sieg-Kreis V</v>
      </c>
      <c r="I431" s="52" t="s">
        <v>1397</v>
      </c>
      <c r="J431" s="51">
        <v>29</v>
      </c>
      <c r="K431" s="52" t="s">
        <v>1398</v>
      </c>
      <c r="L431" s="52">
        <v>1</v>
      </c>
      <c r="M431" s="56" t="str">
        <f>Tabelle1[[#This Row],[Spalte2]]</f>
        <v>Karl-Heinz Schütze</v>
      </c>
    </row>
    <row r="432" spans="3:13" ht="15.75">
      <c r="C432" t="str">
        <f>Tabelle1[[#This Row],[Vorname]]&amp;" "&amp;Tabelle1[[#This Row],[Nachname]]</f>
        <v>Waldemar Peters</v>
      </c>
      <c r="D432" s="52" t="s">
        <v>1297</v>
      </c>
      <c r="E432" s="52" t="s">
        <v>1399</v>
      </c>
      <c r="F432" s="53"/>
      <c r="G432" s="52" t="s">
        <v>39</v>
      </c>
      <c r="H432" s="46" t="str">
        <f>IFERROR(VLOOKUP(Tabelle1[[#This Row],[Wahlkreisnummer]],Wahlkreise!$A$5:$C$132,3,FALSE),"")</f>
        <v>Wahlkreis: 25 Rhein-Sieg-Kreis I</v>
      </c>
      <c r="I432" s="52" t="s">
        <v>862</v>
      </c>
      <c r="J432" s="51">
        <v>25</v>
      </c>
      <c r="K432" s="52" t="s">
        <v>1400</v>
      </c>
      <c r="L432" s="52">
        <v>1</v>
      </c>
      <c r="M432" s="56" t="str">
        <f>Tabelle1[[#This Row],[Spalte2]]</f>
        <v>Waldemar Peters</v>
      </c>
    </row>
    <row r="433" spans="3:13" ht="15.75">
      <c r="C433" t="str">
        <f>Tabelle1[[#This Row],[Vorname]]&amp;" "&amp;Tabelle1[[#This Row],[Nachname]]</f>
        <v>Daniel Loermann</v>
      </c>
      <c r="D433" s="52" t="s">
        <v>1324</v>
      </c>
      <c r="E433" s="52" t="s">
        <v>1401</v>
      </c>
      <c r="F433" s="53"/>
      <c r="G433" s="52" t="s">
        <v>39</v>
      </c>
      <c r="H433" s="46" t="str">
        <f>IFERROR(VLOOKUP(Tabelle1[[#This Row],[Wahlkreisnummer]],Wahlkreise!$A$5:$C$132,3,FALSE),"")</f>
        <v>Wahlkreis: 95 Gütersloh II</v>
      </c>
      <c r="I433" s="52" t="s">
        <v>1402</v>
      </c>
      <c r="J433" s="51">
        <v>95</v>
      </c>
      <c r="K433" s="52" t="s">
        <v>274</v>
      </c>
      <c r="L433" s="52">
        <v>1</v>
      </c>
      <c r="M433" s="56" t="str">
        <f>Tabelle1[[#This Row],[Spalte2]]</f>
        <v>Daniel Loermann</v>
      </c>
    </row>
    <row r="434" spans="3:13" ht="15.75">
      <c r="C434" t="str">
        <f>Tabelle1[[#This Row],[Vorname]]&amp;" "&amp;Tabelle1[[#This Row],[Nachname]]</f>
        <v>Lutz Ludwig</v>
      </c>
      <c r="D434" s="52" t="s">
        <v>1029</v>
      </c>
      <c r="E434" s="52" t="s">
        <v>272</v>
      </c>
      <c r="F434" s="53"/>
      <c r="G434" s="52" t="s">
        <v>39</v>
      </c>
      <c r="H434" s="46" t="str">
        <f>IFERROR(VLOOKUP(Tabelle1[[#This Row],[Wahlkreisnummer]],Wahlkreise!$A$5:$C$132,3,FALSE),"")</f>
        <v>Wahlkreis: 71 Recklinghausen III</v>
      </c>
      <c r="I434" s="52" t="s">
        <v>1403</v>
      </c>
      <c r="J434" s="51">
        <v>71</v>
      </c>
      <c r="K434" s="52" t="s">
        <v>392</v>
      </c>
      <c r="L434" s="52">
        <v>1</v>
      </c>
      <c r="M434" s="56" t="str">
        <f>Tabelle1[[#This Row],[Spalte2]]</f>
        <v>Lutz Ludwig</v>
      </c>
    </row>
    <row r="435" spans="3:13" ht="15.75">
      <c r="C435" t="str">
        <f>Tabelle1[[#This Row],[Vorname]]&amp;" "&amp;Tabelle1[[#This Row],[Nachname]]</f>
        <v>Enric Tange</v>
      </c>
      <c r="D435" s="52" t="s">
        <v>1404</v>
      </c>
      <c r="E435" s="52" t="s">
        <v>459</v>
      </c>
      <c r="F435" s="53"/>
      <c r="G435" s="52" t="s">
        <v>39</v>
      </c>
      <c r="H435" s="46" t="str">
        <f>IFERROR(VLOOKUP(Tabelle1[[#This Row],[Wahlkreisnummer]],Wahlkreise!$A$5:$C$132,3,FALSE),"")</f>
        <v>Wahlkreis: 106 Ennepe-Ruhr-Kreis II</v>
      </c>
      <c r="I435" s="52" t="s">
        <v>1405</v>
      </c>
      <c r="J435" s="51">
        <v>106</v>
      </c>
      <c r="K435" s="52" t="s">
        <v>1406</v>
      </c>
      <c r="L435" s="52">
        <v>1</v>
      </c>
      <c r="M435" s="56" t="str">
        <f>Tabelle1[[#This Row],[Spalte2]]</f>
        <v>Enric Tange</v>
      </c>
    </row>
    <row r="436" spans="3:13" ht="15.75">
      <c r="C436" t="str">
        <f>Tabelle1[[#This Row],[Vorname]]&amp;" "&amp;Tabelle1[[#This Row],[Nachname]]</f>
        <v>Isabell Scharfenstein</v>
      </c>
      <c r="D436" s="52" t="s">
        <v>1407</v>
      </c>
      <c r="E436" s="52" t="s">
        <v>256</v>
      </c>
      <c r="F436" s="53"/>
      <c r="G436" s="52" t="s">
        <v>39</v>
      </c>
      <c r="H436" s="46" t="str">
        <f>IFERROR(VLOOKUP(Tabelle1[[#This Row],[Wahlkreisnummer]],Wahlkreise!$A$5:$C$132,3,FALSE),"")</f>
        <v>Wahlkreis: 74 Gelsenkirchen II</v>
      </c>
      <c r="I436" s="52" t="s">
        <v>1408</v>
      </c>
      <c r="J436" s="51">
        <v>74</v>
      </c>
      <c r="K436" s="52" t="s">
        <v>1409</v>
      </c>
      <c r="L436" s="52">
        <v>2</v>
      </c>
      <c r="M436" s="56" t="str">
        <f>Tabelle1[[#This Row],[Spalte2]]</f>
        <v>Isabell Scharfenstein</v>
      </c>
    </row>
    <row r="437" spans="3:13" ht="15.75">
      <c r="C437" t="str">
        <f>Tabelle1[[#This Row],[Vorname]]&amp;" "&amp;Tabelle1[[#This Row],[Nachname]]</f>
        <v>Marco Frommenkord</v>
      </c>
      <c r="D437" s="52" t="s">
        <v>332</v>
      </c>
      <c r="E437" s="52" t="s">
        <v>1410</v>
      </c>
      <c r="F437" s="53"/>
      <c r="G437" s="52" t="s">
        <v>39</v>
      </c>
      <c r="H437" s="46" t="str">
        <f>IFERROR(VLOOKUP(Tabelle1[[#This Row],[Wahlkreisnummer]],Wahlkreise!$A$5:$C$132,3,FALSE),"")</f>
        <v>Wahlkreis: 22 Rheinisch-Bergischer Kreis II</v>
      </c>
      <c r="I437" s="52" t="s">
        <v>1411</v>
      </c>
      <c r="J437" s="51">
        <v>22</v>
      </c>
      <c r="K437" s="52" t="s">
        <v>654</v>
      </c>
      <c r="L437" s="52">
        <v>1</v>
      </c>
      <c r="M437" s="56" t="str">
        <f>Tabelle1[[#This Row],[Spalte2]]</f>
        <v>Marco Frommenkord</v>
      </c>
    </row>
    <row r="438" spans="3:13" ht="15.75">
      <c r="C438" t="str">
        <f>Tabelle1[[#This Row],[Vorname]]&amp;" "&amp;Tabelle1[[#This Row],[Nachname]]</f>
        <v>Dominik Trautmann</v>
      </c>
      <c r="D438" s="52" t="s">
        <v>1412</v>
      </c>
      <c r="E438" s="52" t="s">
        <v>367</v>
      </c>
      <c r="F438" s="53"/>
      <c r="G438" s="52" t="s">
        <v>39</v>
      </c>
      <c r="H438" s="46" t="str">
        <f>IFERROR(VLOOKUP(Tabelle1[[#This Row],[Wahlkreisnummer]],Wahlkreise!$A$5:$C$132,3,FALSE),"")</f>
        <v>Wahlkreis: 24 Oberbergischer Kreis II</v>
      </c>
      <c r="I438" s="52" t="s">
        <v>1413</v>
      </c>
      <c r="J438" s="51">
        <v>24</v>
      </c>
      <c r="K438" s="52" t="s">
        <v>750</v>
      </c>
      <c r="L438" s="52">
        <v>1</v>
      </c>
      <c r="M438" s="56" t="str">
        <f>Tabelle1[[#This Row],[Spalte2]]</f>
        <v>Dominik Trautmann</v>
      </c>
    </row>
    <row r="439" spans="3:13" ht="15.75">
      <c r="C439" t="str">
        <f>Tabelle1[[#This Row],[Vorname]]&amp;" "&amp;Tabelle1[[#This Row],[Nachname]]</f>
        <v>Daniel Winkens</v>
      </c>
      <c r="D439" s="52" t="s">
        <v>1414</v>
      </c>
      <c r="E439" s="52" t="s">
        <v>329</v>
      </c>
      <c r="F439" s="53"/>
      <c r="G439" s="52" t="s">
        <v>39</v>
      </c>
      <c r="H439" s="46" t="str">
        <f>IFERROR(VLOOKUP(Tabelle1[[#This Row],[Wahlkreisnummer]],Wahlkreise!$A$5:$C$132,3,FALSE),"")</f>
        <v>Wahlkreis: 50 Mönchengladbach I</v>
      </c>
      <c r="I439" s="52" t="s">
        <v>1415</v>
      </c>
      <c r="J439" s="51">
        <v>50</v>
      </c>
      <c r="K439" s="52" t="s">
        <v>274</v>
      </c>
      <c r="L439" s="52">
        <v>1</v>
      </c>
      <c r="M439" s="56" t="str">
        <f>Tabelle1[[#This Row],[Spalte2]]</f>
        <v>Daniel Winkens</v>
      </c>
    </row>
    <row r="440" spans="3:13" ht="15.75">
      <c r="C440" t="str">
        <f>Tabelle1[[#This Row],[Vorname]]&amp;" "&amp;Tabelle1[[#This Row],[Nachname]]</f>
        <v>Ralf Hundt</v>
      </c>
      <c r="D440" s="52" t="s">
        <v>1383</v>
      </c>
      <c r="E440" s="52" t="s">
        <v>256</v>
      </c>
      <c r="F440" s="53"/>
      <c r="G440" s="52" t="s">
        <v>39</v>
      </c>
      <c r="H440" s="46" t="str">
        <f>IFERROR(VLOOKUP(Tabelle1[[#This Row],[Wahlkreisnummer]],Wahlkreise!$A$5:$C$132,3,FALSE),"")</f>
        <v>Wahlkreis: 73 Gelsenkirchen I – Recklinghausen V</v>
      </c>
      <c r="I440" s="52" t="s">
        <v>1416</v>
      </c>
      <c r="J440" s="51">
        <v>73</v>
      </c>
      <c r="K440" s="52" t="s">
        <v>453</v>
      </c>
      <c r="L440" s="52">
        <v>1</v>
      </c>
      <c r="M440" s="56" t="str">
        <f>Tabelle1[[#This Row],[Spalte2]]</f>
        <v>Ralf Hundt</v>
      </c>
    </row>
    <row r="441" spans="3:13" ht="15.75">
      <c r="C441" t="str">
        <f>Tabelle1[[#This Row],[Vorname]]&amp;" "&amp;Tabelle1[[#This Row],[Nachname]]</f>
        <v>Nils Allersmeier</v>
      </c>
      <c r="D441" s="52" t="s">
        <v>1417</v>
      </c>
      <c r="E441" s="52" t="s">
        <v>1418</v>
      </c>
      <c r="F441" s="53"/>
      <c r="G441" s="52" t="s">
        <v>39</v>
      </c>
      <c r="H441" s="46" t="str">
        <f>IFERROR(VLOOKUP(Tabelle1[[#This Row],[Wahlkreisnummer]],Wahlkreise!$A$5:$C$132,3,FALSE),"")</f>
        <v>Wahlkreis: 98 Lippe II – Herford III</v>
      </c>
      <c r="I441" s="52" t="s">
        <v>1419</v>
      </c>
      <c r="J441" s="51">
        <v>98</v>
      </c>
      <c r="K441" s="52" t="s">
        <v>854</v>
      </c>
      <c r="L441" s="52">
        <v>1</v>
      </c>
      <c r="M441" s="56" t="str">
        <f>Tabelle1[[#This Row],[Spalte2]]</f>
        <v>Nils Allersmeier</v>
      </c>
    </row>
    <row r="442" spans="3:13" ht="15.75">
      <c r="C442" t="str">
        <f>Tabelle1[[#This Row],[Vorname]]&amp;" "&amp;Tabelle1[[#This Row],[Nachname]]</f>
        <v>Andreas Mersch</v>
      </c>
      <c r="D442" s="52" t="s">
        <v>586</v>
      </c>
      <c r="E442" s="52" t="s">
        <v>294</v>
      </c>
      <c r="F442" s="53"/>
      <c r="G442" s="52" t="s">
        <v>39</v>
      </c>
      <c r="H442" s="46" t="str">
        <f>IFERROR(VLOOKUP(Tabelle1[[#This Row],[Wahlkreisnummer]],Wahlkreise!$A$5:$C$132,3,FALSE),"")</f>
        <v>Wahlkreis: 75 Bottrop – Recklinghausen VI</v>
      </c>
      <c r="I442" s="52" t="s">
        <v>1420</v>
      </c>
      <c r="J442" s="51">
        <v>75</v>
      </c>
      <c r="K442" s="52" t="s">
        <v>246</v>
      </c>
      <c r="L442" s="52">
        <v>1</v>
      </c>
      <c r="M442" s="56" t="str">
        <f>Tabelle1[[#This Row],[Spalte2]]</f>
        <v>Andreas Mersch</v>
      </c>
    </row>
    <row r="443" spans="3:13" ht="15.75">
      <c r="C443" t="str">
        <f>Tabelle1[[#This Row],[Vorname]]&amp;" "&amp;Tabelle1[[#This Row],[Nachname]]</f>
        <v>Pascal Rohrbach</v>
      </c>
      <c r="D443" s="52" t="s">
        <v>1421</v>
      </c>
      <c r="E443" s="52" t="s">
        <v>1201</v>
      </c>
      <c r="F443" s="53"/>
      <c r="G443" s="52" t="s">
        <v>39</v>
      </c>
      <c r="H443" s="46" t="str">
        <f>IFERROR(VLOOKUP(Tabelle1[[#This Row],[Wahlkreisnummer]],Wahlkreise!$A$5:$C$132,3,FALSE),"")</f>
        <v>Wahlkreis: 116 Unna II</v>
      </c>
      <c r="I443" s="52" t="s">
        <v>1422</v>
      </c>
      <c r="J443" s="51">
        <v>116</v>
      </c>
      <c r="K443" s="52" t="s">
        <v>1423</v>
      </c>
      <c r="L443" s="52">
        <v>1</v>
      </c>
      <c r="M443" s="56" t="str">
        <f>Tabelle1[[#This Row],[Spalte2]]</f>
        <v>Pascal Rohrbach</v>
      </c>
    </row>
    <row r="444" spans="3:13" ht="15.75">
      <c r="C444" t="str">
        <f>Tabelle1[[#This Row],[Vorname]]&amp;" "&amp;Tabelle1[[#This Row],[Nachname]]</f>
        <v>Tino Pakusa</v>
      </c>
      <c r="D444" s="52" t="s">
        <v>1424</v>
      </c>
      <c r="E444" s="52" t="s">
        <v>562</v>
      </c>
      <c r="F444" s="53"/>
      <c r="G444" s="52" t="s">
        <v>39</v>
      </c>
      <c r="H444" s="46" t="str">
        <f>IFERROR(VLOOKUP(Tabelle1[[#This Row],[Wahlkreisnummer]],Wahlkreise!$A$5:$C$132,3,FALSE),"")</f>
        <v>Wahlkreis: 10 Heinsberg II</v>
      </c>
      <c r="I444" s="52" t="s">
        <v>1425</v>
      </c>
      <c r="J444" s="51">
        <v>10</v>
      </c>
      <c r="K444" s="52" t="s">
        <v>1426</v>
      </c>
      <c r="L444" s="52">
        <v>1</v>
      </c>
      <c r="M444" s="56" t="str">
        <f>Tabelle1[[#This Row],[Spalte2]]</f>
        <v>Tino Pakusa</v>
      </c>
    </row>
    <row r="445" spans="3:13" ht="15.75">
      <c r="C445" t="str">
        <f>Tabelle1[[#This Row],[Titel]]&amp;" "&amp;Tabelle1[[#This Row],[Vorname]]&amp;" "&amp;Tabelle1[[#This Row],[Nachname]]</f>
        <v>Dr. Mirko Bange</v>
      </c>
      <c r="D445" s="52" t="s">
        <v>1427</v>
      </c>
      <c r="E445" s="52" t="s">
        <v>780</v>
      </c>
      <c r="F445" s="52" t="s">
        <v>241</v>
      </c>
      <c r="G445" s="52" t="s">
        <v>39</v>
      </c>
      <c r="H445" s="46" t="str">
        <f>IFERROR(VLOOKUP(Tabelle1[[#This Row],[Wahlkreisnummer]],Wahlkreise!$A$5:$C$132,3,FALSE),"")</f>
        <v>Wahlkreis: 37 Mettmann I</v>
      </c>
      <c r="I445" s="52" t="s">
        <v>1428</v>
      </c>
      <c r="J445" s="51">
        <v>37</v>
      </c>
      <c r="K445" s="52" t="s">
        <v>1429</v>
      </c>
      <c r="L445" s="52">
        <v>1</v>
      </c>
      <c r="M445" s="56" t="str">
        <f>Tabelle1[[#This Row],[Spalte2]]</f>
        <v>Dr. Mirko Bange</v>
      </c>
    </row>
    <row r="446" spans="3:13" ht="15.75">
      <c r="C446" t="str">
        <f>Tabelle1[[#This Row],[Vorname]]&amp;" "&amp;Tabelle1[[#This Row],[Nachname]]</f>
        <v>Martin Gerhardy</v>
      </c>
      <c r="D446" s="52" t="s">
        <v>1430</v>
      </c>
      <c r="E446" s="52" t="s">
        <v>410</v>
      </c>
      <c r="F446" s="53"/>
      <c r="G446" s="52" t="s">
        <v>39</v>
      </c>
      <c r="H446" s="46" t="str">
        <f>IFERROR(VLOOKUP(Tabelle1[[#This Row],[Wahlkreisnummer]],Wahlkreise!$A$5:$C$132,3,FALSE),"")</f>
        <v>Wahlkreis: 84 Münster II</v>
      </c>
      <c r="I446" s="52" t="s">
        <v>1431</v>
      </c>
      <c r="J446" s="51">
        <v>84</v>
      </c>
      <c r="K446" s="52" t="s">
        <v>243</v>
      </c>
      <c r="L446" s="52">
        <v>1</v>
      </c>
      <c r="M446" s="56" t="str">
        <f>Tabelle1[[#This Row],[Spalte2]]</f>
        <v>Martin Gerhardy</v>
      </c>
    </row>
    <row r="447" spans="3:13" ht="15.75">
      <c r="C447" t="str">
        <f>Tabelle1[[#This Row],[Titel]]&amp;" "&amp;Tabelle1[[#This Row],[Vorname]]&amp;" "&amp;Tabelle1[[#This Row],[Nachname]]</f>
        <v>Dr. Frank a Campo</v>
      </c>
      <c r="D447" s="52" t="s">
        <v>1432</v>
      </c>
      <c r="E447" s="52" t="s">
        <v>666</v>
      </c>
      <c r="F447" s="52" t="s">
        <v>241</v>
      </c>
      <c r="G447" s="52" t="s">
        <v>39</v>
      </c>
      <c r="H447" s="46" t="str">
        <f>IFERROR(VLOOKUP(Tabelle1[[#This Row],[Wahlkreisnummer]],Wahlkreise!$A$5:$C$132,3,FALSE),"")</f>
        <v>Wahlkreis: 52 Viersen I</v>
      </c>
      <c r="I447" s="52" t="s">
        <v>1433</v>
      </c>
      <c r="J447" s="51">
        <v>52</v>
      </c>
      <c r="K447" s="52" t="s">
        <v>889</v>
      </c>
      <c r="L447" s="52">
        <v>1</v>
      </c>
      <c r="M447" s="56" t="str">
        <f>Tabelle1[[#This Row],[Spalte2]]</f>
        <v>Dr. Frank a Campo</v>
      </c>
    </row>
    <row r="448" spans="3:13" ht="15.75">
      <c r="C448" t="str">
        <f>Tabelle1[[#This Row],[Vorname]]&amp;" "&amp;Tabelle1[[#This Row],[Nachname]]</f>
        <v>Klaus Gräber</v>
      </c>
      <c r="D448" s="52" t="s">
        <v>1434</v>
      </c>
      <c r="E448" s="52" t="s">
        <v>425</v>
      </c>
      <c r="F448" s="53"/>
      <c r="G448" s="52" t="s">
        <v>39</v>
      </c>
      <c r="H448" s="46" t="str">
        <f>IFERROR(VLOOKUP(Tabelle1[[#This Row],[Wahlkreisnummer]],Wahlkreise!$A$5:$C$132,3,FALSE),"")</f>
        <v>Wahlkreis: 65 Essen I</v>
      </c>
      <c r="I448" s="52" t="s">
        <v>1435</v>
      </c>
      <c r="J448" s="51">
        <v>65</v>
      </c>
      <c r="K448" s="52" t="s">
        <v>270</v>
      </c>
      <c r="L448" s="52">
        <v>1</v>
      </c>
      <c r="M448" s="56" t="str">
        <f>Tabelle1[[#This Row],[Spalte2]]</f>
        <v>Klaus Gräber</v>
      </c>
    </row>
    <row r="449" spans="3:13" ht="15.75">
      <c r="C449" t="str">
        <f>Tabelle1[[#This Row],[Vorname]]&amp;" "&amp;Tabelle1[[#This Row],[Nachname]]</f>
        <v>Ron Schindler</v>
      </c>
      <c r="D449" s="52" t="s">
        <v>748</v>
      </c>
      <c r="E449" s="52" t="s">
        <v>1436</v>
      </c>
      <c r="F449" s="53"/>
      <c r="G449" s="52" t="s">
        <v>39</v>
      </c>
      <c r="H449" s="46" t="str">
        <f>IFERROR(VLOOKUP(Tabelle1[[#This Row],[Wahlkreisnummer]],Wahlkreise!$A$5:$C$132,3,FALSE),"")</f>
        <v>Wahlkreis: 86 Warendorf I</v>
      </c>
      <c r="I449" s="52" t="s">
        <v>1437</v>
      </c>
      <c r="J449" s="51">
        <v>86</v>
      </c>
      <c r="K449" s="52" t="s">
        <v>1438</v>
      </c>
      <c r="L449" s="52">
        <v>1</v>
      </c>
      <c r="M449" s="56" t="str">
        <f>Tabelle1[[#This Row],[Spalte2]]</f>
        <v>Ron Schindler</v>
      </c>
    </row>
    <row r="450" spans="3:13" ht="15.75">
      <c r="C450" t="str">
        <f>Tabelle1[[#This Row],[Vorname]]&amp;" "&amp;Tabelle1[[#This Row],[Nachname]]</f>
        <v>Thomas Sterz</v>
      </c>
      <c r="D450" s="52" t="s">
        <v>1439</v>
      </c>
      <c r="E450" s="52" t="s">
        <v>1238</v>
      </c>
      <c r="F450" s="53"/>
      <c r="G450" s="52" t="s">
        <v>39</v>
      </c>
      <c r="H450" s="46" t="str">
        <f>IFERROR(VLOOKUP(Tabelle1[[#This Row],[Wahlkreisnummer]],Wahlkreise!$A$5:$C$132,3,FALSE),"")</f>
        <v>Wahlkreis: 40 Mettmann IV</v>
      </c>
      <c r="I450" s="52" t="s">
        <v>1440</v>
      </c>
      <c r="J450" s="51">
        <v>40</v>
      </c>
      <c r="K450" s="52" t="s">
        <v>280</v>
      </c>
      <c r="L450" s="52">
        <v>1</v>
      </c>
      <c r="M450" s="56" t="str">
        <f>Tabelle1[[#This Row],[Spalte2]]</f>
        <v>Thomas Sterz</v>
      </c>
    </row>
    <row r="451" spans="3:13" ht="15.75">
      <c r="C451" t="str">
        <f>Tabelle1[[#This Row],[Titel]]&amp;" "&amp;Tabelle1[[#This Row],[Vorname]]&amp;" "&amp;Tabelle1[[#This Row],[Nachname]]</f>
        <v>Prof. Dr. Dr. Matthias König</v>
      </c>
      <c r="D451" s="52" t="s">
        <v>271</v>
      </c>
      <c r="E451" s="52" t="s">
        <v>278</v>
      </c>
      <c r="F451" s="52" t="s">
        <v>1441</v>
      </c>
      <c r="G451" s="52" t="s">
        <v>39</v>
      </c>
      <c r="H451" s="46" t="str">
        <f>IFERROR(VLOOKUP(Tabelle1[[#This Row],[Wahlkreisnummer]],Wahlkreise!$A$5:$C$132,3,FALSE),"")</f>
        <v>Wahlkreis: 89 Minden-Lübbecke II</v>
      </c>
      <c r="I451" s="52" t="s">
        <v>1442</v>
      </c>
      <c r="J451" s="51">
        <v>89</v>
      </c>
      <c r="K451" s="52" t="s">
        <v>670</v>
      </c>
      <c r="L451" s="52">
        <v>1</v>
      </c>
      <c r="M451" s="56" t="str">
        <f>Tabelle1[[#This Row],[Spalte2]]</f>
        <v>Prof. Dr. Dr. Matthias König</v>
      </c>
    </row>
    <row r="452" spans="3:13" ht="15.75">
      <c r="C452" t="str">
        <f>Tabelle1[[#This Row],[Vorname]]&amp;" "&amp;Tabelle1[[#This Row],[Nachname]]</f>
        <v>Detlef Heinrich</v>
      </c>
      <c r="D452" s="52" t="s">
        <v>1443</v>
      </c>
      <c r="E452" s="52" t="s">
        <v>425</v>
      </c>
      <c r="F452" s="53"/>
      <c r="G452" s="52" t="s">
        <v>39</v>
      </c>
      <c r="H452" s="46" t="str">
        <f>IFERROR(VLOOKUP(Tabelle1[[#This Row],[Wahlkreisnummer]],Wahlkreise!$A$5:$C$132,3,FALSE),"")</f>
        <v>Wahlkreis: 67 Essen III</v>
      </c>
      <c r="I452" s="52" t="s">
        <v>447</v>
      </c>
      <c r="J452" s="51">
        <v>67</v>
      </c>
      <c r="K452" s="52" t="s">
        <v>1444</v>
      </c>
      <c r="L452" s="52">
        <v>1</v>
      </c>
      <c r="M452" s="56" t="str">
        <f>Tabelle1[[#This Row],[Spalte2]]</f>
        <v>Detlef Heinrich</v>
      </c>
    </row>
    <row r="453" spans="3:13" ht="15.75">
      <c r="C453" t="str">
        <f>Tabelle1[[#This Row],[Vorname]]&amp;" "&amp;Tabelle1[[#This Row],[Nachname]]</f>
        <v>Kim-Sophie Hoves</v>
      </c>
      <c r="D453" s="52" t="s">
        <v>1445</v>
      </c>
      <c r="E453" s="52" t="s">
        <v>1446</v>
      </c>
      <c r="F453" s="53"/>
      <c r="G453" s="52" t="s">
        <v>39</v>
      </c>
      <c r="H453" s="46" t="str">
        <f>IFERROR(VLOOKUP(Tabelle1[[#This Row],[Wahlkreisnummer]],Wahlkreise!$A$5:$C$132,3,FALSE),"")</f>
        <v>Wahlkreis: 76 Borken I</v>
      </c>
      <c r="I453" s="52" t="s">
        <v>1447</v>
      </c>
      <c r="J453" s="51">
        <v>76</v>
      </c>
      <c r="K453" s="52" t="s">
        <v>1448</v>
      </c>
      <c r="L453" s="52">
        <v>2</v>
      </c>
      <c r="M453" s="56" t="str">
        <f>Tabelle1[[#This Row],[Spalte2]]</f>
        <v>Kim-Sophie Hoves</v>
      </c>
    </row>
    <row r="454" spans="3:13" ht="15.75">
      <c r="C454" t="str">
        <f>Tabelle1[[#This Row],[Vorname]]&amp;" "&amp;Tabelle1[[#This Row],[Nachname]]</f>
        <v>Frank Oberkampf</v>
      </c>
      <c r="D454" s="52" t="s">
        <v>1449</v>
      </c>
      <c r="E454" s="52" t="s">
        <v>1450</v>
      </c>
      <c r="F454" s="53"/>
      <c r="G454" s="52" t="s">
        <v>39</v>
      </c>
      <c r="H454" s="46" t="str">
        <f>IFERROR(VLOOKUP(Tabelle1[[#This Row],[Wahlkreisnummer]],Wahlkreise!$A$5:$C$132,3,FALSE),"")</f>
        <v>Wahlkreis: 122 Märkischer Kreis II</v>
      </c>
      <c r="I454" s="52" t="s">
        <v>1451</v>
      </c>
      <c r="J454" s="51">
        <v>122</v>
      </c>
      <c r="K454" s="52" t="s">
        <v>889</v>
      </c>
      <c r="L454" s="52">
        <v>1</v>
      </c>
      <c r="M454" s="56" t="str">
        <f>Tabelle1[[#This Row],[Spalte2]]</f>
        <v>Frank Oberkampf</v>
      </c>
    </row>
    <row r="455" spans="3:13" ht="15.75">
      <c r="C455" t="str">
        <f>Tabelle1[[#This Row],[Vorname]]&amp;" "&amp;Tabelle1[[#This Row],[Nachname]]</f>
        <v>Patrick Muckrasch</v>
      </c>
      <c r="D455" s="52" t="s">
        <v>1452</v>
      </c>
      <c r="E455" s="52" t="s">
        <v>1453</v>
      </c>
      <c r="F455" s="53"/>
      <c r="G455" s="52" t="s">
        <v>39</v>
      </c>
      <c r="H455" s="46" t="str">
        <f>IFERROR(VLOOKUP(Tabelle1[[#This Row],[Wahlkreisnummer]],Wahlkreise!$A$5:$C$132,3,FALSE),"")</f>
        <v>Wahlkreis: 11 Düren I</v>
      </c>
      <c r="I455" s="52" t="s">
        <v>1454</v>
      </c>
      <c r="J455" s="51">
        <v>11</v>
      </c>
      <c r="K455" s="52" t="s">
        <v>907</v>
      </c>
      <c r="L455" s="52">
        <v>1</v>
      </c>
      <c r="M455" s="56" t="str">
        <f>Tabelle1[[#This Row],[Spalte2]]</f>
        <v>Patrick Muckrasch</v>
      </c>
    </row>
    <row r="456" spans="3:13" ht="15.75">
      <c r="C456" t="str">
        <f>Tabelle1[[#This Row],[Vorname]]&amp;" "&amp;Tabelle1[[#This Row],[Nachname]]</f>
        <v>Thomas Schommers</v>
      </c>
      <c r="D456" s="52" t="s">
        <v>1455</v>
      </c>
      <c r="E456" s="52" t="s">
        <v>543</v>
      </c>
      <c r="F456" s="53"/>
      <c r="G456" s="52" t="s">
        <v>39</v>
      </c>
      <c r="H456" s="46" t="str">
        <f>IFERROR(VLOOKUP(Tabelle1[[#This Row],[Wahlkreisnummer]],Wahlkreise!$A$5:$C$132,3,FALSE),"")</f>
        <v>Wahlkreis: 45 Rhein-Kreis Neuss I</v>
      </c>
      <c r="I456" s="52" t="s">
        <v>1456</v>
      </c>
      <c r="J456" s="51">
        <v>45</v>
      </c>
      <c r="K456" s="52" t="s">
        <v>280</v>
      </c>
      <c r="L456" s="52">
        <v>1</v>
      </c>
      <c r="M456" s="56" t="str">
        <f>Tabelle1[[#This Row],[Spalte2]]</f>
        <v>Thomas Schommers</v>
      </c>
    </row>
    <row r="457" spans="3:13" ht="15.75">
      <c r="C457" t="str">
        <f>Tabelle1[[#This Row],[Vorname]]&amp;" "&amp;Tabelle1[[#This Row],[Nachname]]</f>
        <v>Alexander Lilienbeck</v>
      </c>
      <c r="D457" s="52" t="s">
        <v>545</v>
      </c>
      <c r="E457" s="52" t="s">
        <v>1457</v>
      </c>
      <c r="F457" s="53"/>
      <c r="G457" s="52" t="s">
        <v>39</v>
      </c>
      <c r="H457" s="46" t="str">
        <f>IFERROR(VLOOKUP(Tabelle1[[#This Row],[Wahlkreisnummer]],Wahlkreise!$A$5:$C$132,3,FALSE),"")</f>
        <v>Wahlkreis: 121 Märkischer Kreis I</v>
      </c>
      <c r="I457" s="52" t="s">
        <v>1458</v>
      </c>
      <c r="J457" s="51">
        <v>121</v>
      </c>
      <c r="K457" s="52" t="s">
        <v>292</v>
      </c>
      <c r="L457" s="52">
        <v>1</v>
      </c>
      <c r="M457" s="56" t="str">
        <f>Tabelle1[[#This Row],[Spalte2]]</f>
        <v>Alexander Lilienbeck</v>
      </c>
    </row>
    <row r="458" spans="3:13" ht="15.75">
      <c r="C458" t="str">
        <f>Tabelle1[[#This Row],[Vorname]]&amp;" "&amp;Tabelle1[[#This Row],[Nachname]]</f>
        <v>Sebastian Knuhr</v>
      </c>
      <c r="D458" s="52" t="s">
        <v>1459</v>
      </c>
      <c r="E458" s="52" t="s">
        <v>866</v>
      </c>
      <c r="F458" s="53"/>
      <c r="G458" s="52" t="s">
        <v>39</v>
      </c>
      <c r="H458" s="46" t="str">
        <f>IFERROR(VLOOKUP(Tabelle1[[#This Row],[Wahlkreisnummer]],Wahlkreise!$A$5:$C$132,3,FALSE),"")</f>
        <v>Wahlkreis: 117 Unna III - Hamm II</v>
      </c>
      <c r="I458" s="52" t="s">
        <v>1460</v>
      </c>
      <c r="J458" s="51">
        <v>117</v>
      </c>
      <c r="K458" s="52" t="s">
        <v>547</v>
      </c>
      <c r="L458" s="52">
        <v>1</v>
      </c>
      <c r="M458" s="56" t="str">
        <f>Tabelle1[[#This Row],[Spalte2]]</f>
        <v>Sebastian Knuhr</v>
      </c>
    </row>
    <row r="459" spans="3:13" ht="15.75">
      <c r="C459" t="str">
        <f>Tabelle1[[#This Row],[Vorname]]&amp;" "&amp;Tabelle1[[#This Row],[Nachname]]</f>
        <v>Sven Schäffer</v>
      </c>
      <c r="D459" s="52" t="s">
        <v>1461</v>
      </c>
      <c r="E459" s="52" t="s">
        <v>1462</v>
      </c>
      <c r="F459" s="53"/>
      <c r="G459" s="52" t="s">
        <v>39</v>
      </c>
      <c r="H459" s="46" t="str">
        <f>IFERROR(VLOOKUP(Tabelle1[[#This Row],[Wahlkreisnummer]],Wahlkreise!$A$5:$C$132,3,FALSE),"")</f>
        <v>Wahlkreis: 91 Herford II - Minden-Lübbecke III</v>
      </c>
      <c r="I459" s="52" t="s">
        <v>1463</v>
      </c>
      <c r="J459" s="51">
        <v>91</v>
      </c>
      <c r="K459" s="52" t="s">
        <v>254</v>
      </c>
      <c r="L459" s="52">
        <v>1</v>
      </c>
      <c r="M459" s="56" t="str">
        <f>Tabelle1[[#This Row],[Spalte2]]</f>
        <v>Sven Schäffer</v>
      </c>
    </row>
    <row r="460" spans="3:13" ht="15.75">
      <c r="C460" t="str">
        <f>Tabelle1[[#This Row],[Titel]]&amp;" "&amp;Tabelle1[[#This Row],[Vorname]]&amp;" "&amp;Tabelle1[[#This Row],[Nachname]]</f>
        <v>Dr. Elmar Thyzel</v>
      </c>
      <c r="D460" s="52" t="s">
        <v>467</v>
      </c>
      <c r="E460" s="52" t="s">
        <v>1464</v>
      </c>
      <c r="F460" s="52" t="s">
        <v>241</v>
      </c>
      <c r="G460" s="52" t="s">
        <v>39</v>
      </c>
      <c r="H460" s="46" t="str">
        <f>IFERROR(VLOOKUP(Tabelle1[[#This Row],[Wahlkreisnummer]],Wahlkreise!$A$5:$C$132,3,FALSE),"")</f>
        <v>Wahlkreis: 99 Lippe III</v>
      </c>
      <c r="I460" s="52" t="s">
        <v>1465</v>
      </c>
      <c r="J460" s="51">
        <v>99</v>
      </c>
      <c r="K460" s="52" t="s">
        <v>1466</v>
      </c>
      <c r="L460" s="52">
        <v>1</v>
      </c>
      <c r="M460" s="56" t="str">
        <f>Tabelle1[[#This Row],[Spalte2]]</f>
        <v>Dr. Elmar Thyzel</v>
      </c>
    </row>
    <row r="461" spans="3:13" ht="15.75">
      <c r="C461" t="str">
        <f>Tabelle1[[#This Row],[Vorname]]&amp;" "&amp;Tabelle1[[#This Row],[Nachname]]</f>
        <v>Carsten Weiand</v>
      </c>
      <c r="D461" s="52" t="s">
        <v>1467</v>
      </c>
      <c r="E461" s="52" t="s">
        <v>1468</v>
      </c>
      <c r="F461" s="53"/>
      <c r="G461" s="52" t="s">
        <v>39</v>
      </c>
      <c r="H461" s="46" t="str">
        <f>IFERROR(VLOOKUP(Tabelle1[[#This Row],[Wahlkreisnummer]],Wahlkreise!$A$5:$C$132,3,FALSE),"")</f>
        <v>Wahlkreis: 127 Siegen-Wittgenstein II</v>
      </c>
      <c r="I461" s="52" t="s">
        <v>1469</v>
      </c>
      <c r="J461" s="51">
        <v>127</v>
      </c>
      <c r="K461" s="52" t="s">
        <v>1470</v>
      </c>
      <c r="L461" s="52">
        <v>1</v>
      </c>
      <c r="M461" s="56" t="str">
        <f>Tabelle1[[#This Row],[Spalte2]]</f>
        <v>Carsten Weiand</v>
      </c>
    </row>
    <row r="462" spans="3:13" ht="15.75">
      <c r="C462" t="str">
        <f>Tabelle1[[#This Row],[Vorname]]&amp;" "&amp;Tabelle1[[#This Row],[Nachname]]</f>
        <v>Alexander Schmitt</v>
      </c>
      <c r="D462" s="52" t="s">
        <v>1471</v>
      </c>
      <c r="E462" s="52" t="s">
        <v>847</v>
      </c>
      <c r="F462" s="53"/>
      <c r="G462" s="52" t="s">
        <v>39</v>
      </c>
      <c r="H462" s="46" t="str">
        <f>IFERROR(VLOOKUP(Tabelle1[[#This Row],[Wahlkreisnummer]],Wahlkreise!$A$5:$C$132,3,FALSE),"")</f>
        <v>Wahlkreis: 80 Steinfurt I</v>
      </c>
      <c r="I462" s="52" t="s">
        <v>651</v>
      </c>
      <c r="J462" s="51">
        <v>80</v>
      </c>
      <c r="K462" s="52" t="s">
        <v>292</v>
      </c>
      <c r="L462" s="52">
        <v>1</v>
      </c>
      <c r="M462" s="56" t="str">
        <f>Tabelle1[[#This Row],[Spalte2]]</f>
        <v>Alexander Schmitt</v>
      </c>
    </row>
    <row r="463" spans="3:13" ht="15.75">
      <c r="C463" t="str">
        <f>Tabelle1[[#This Row],[Vorname]]&amp;" "&amp;Tabelle1[[#This Row],[Nachname]]</f>
        <v>Hubertus Wiethoff</v>
      </c>
      <c r="D463" s="52" t="s">
        <v>1132</v>
      </c>
      <c r="E463" s="52" t="s">
        <v>1472</v>
      </c>
      <c r="F463" s="53"/>
      <c r="G463" s="52" t="s">
        <v>39</v>
      </c>
      <c r="H463" s="46" t="str">
        <f>IFERROR(VLOOKUP(Tabelle1[[#This Row],[Wahlkreisnummer]],Wahlkreise!$A$5:$C$132,3,FALSE),"")</f>
        <v>Wahlkreis: 124 Hochsauerlandkreis I</v>
      </c>
      <c r="I463" s="52" t="s">
        <v>1473</v>
      </c>
      <c r="J463" s="51">
        <v>124</v>
      </c>
      <c r="K463" s="52" t="s">
        <v>1474</v>
      </c>
      <c r="L463" s="52">
        <v>1</v>
      </c>
      <c r="M463" s="56" t="str">
        <f>Tabelle1[[#This Row],[Spalte2]]</f>
        <v>Hubertus Wiethoff</v>
      </c>
    </row>
    <row r="464" spans="3:13" ht="15.75">
      <c r="C464" t="str">
        <f>Tabelle1[[#This Row],[Vorname]]&amp;" "&amp;Tabelle1[[#This Row],[Nachname]]</f>
        <v>Kurt Victor</v>
      </c>
      <c r="D464" s="52" t="s">
        <v>1475</v>
      </c>
      <c r="E464" s="52" t="s">
        <v>1476</v>
      </c>
      <c r="F464" s="53"/>
      <c r="G464" s="52" t="s">
        <v>39</v>
      </c>
      <c r="H464" s="46" t="str">
        <f>IFERROR(VLOOKUP(Tabelle1[[#This Row],[Wahlkreisnummer]],Wahlkreise!$A$5:$C$132,3,FALSE),"")</f>
        <v>Wahlkreis: 4 Aachen IV</v>
      </c>
      <c r="I464" s="52" t="s">
        <v>1477</v>
      </c>
      <c r="J464" s="51">
        <v>4</v>
      </c>
      <c r="K464" s="52" t="s">
        <v>1478</v>
      </c>
      <c r="L464" s="52">
        <v>1</v>
      </c>
      <c r="M464" s="56" t="str">
        <f>Tabelle1[[#This Row],[Spalte2]]</f>
        <v>Kurt Victor</v>
      </c>
    </row>
    <row r="465" spans="3:13" ht="15.75">
      <c r="C465" t="str">
        <f>Tabelle1[[#This Row],[Vorname]]&amp;" "&amp;Tabelle1[[#This Row],[Nachname]]</f>
        <v>Dennis Nieporte</v>
      </c>
      <c r="D465" s="52" t="s">
        <v>332</v>
      </c>
      <c r="E465" s="52" t="s">
        <v>1479</v>
      </c>
      <c r="F465" s="53"/>
      <c r="G465" s="52" t="s">
        <v>39</v>
      </c>
      <c r="H465" s="46" t="str">
        <f>IFERROR(VLOOKUP(Tabelle1[[#This Row],[Wahlkreisnummer]],Wahlkreise!$A$5:$C$132,3,FALSE),"")</f>
        <v>Wahlkreis: 82 Steinfurt III</v>
      </c>
      <c r="I465" s="52" t="s">
        <v>1480</v>
      </c>
      <c r="J465" s="51">
        <v>82</v>
      </c>
      <c r="K465" s="52" t="s">
        <v>518</v>
      </c>
      <c r="L465" s="52">
        <v>1</v>
      </c>
      <c r="M465" s="56" t="str">
        <f>Tabelle1[[#This Row],[Spalte2]]</f>
        <v>Dennis Nieporte</v>
      </c>
    </row>
    <row r="466" spans="3:13" ht="15.75">
      <c r="C466" t="str">
        <f>Tabelle1[[#This Row],[Vorname]]&amp;" "&amp;Tabelle1[[#This Row],[Nachname]]</f>
        <v>Sara Buschner</v>
      </c>
      <c r="D466" s="52" t="s">
        <v>409</v>
      </c>
      <c r="E466" s="52" t="s">
        <v>516</v>
      </c>
      <c r="F466" s="53"/>
      <c r="G466" s="52" t="s">
        <v>79</v>
      </c>
      <c r="H466" s="46" t="str">
        <f>IFERROR(VLOOKUP(Tabelle1[[#This Row],[Wahlkreisnummer]],Wahlkreise!$A$5:$C$132,3,FALSE),"")</f>
        <v>Wahlkreis: 103 Hagen I</v>
      </c>
      <c r="I466" s="52" t="s">
        <v>1481</v>
      </c>
      <c r="J466" s="51">
        <v>103</v>
      </c>
      <c r="K466" s="52" t="s">
        <v>1482</v>
      </c>
      <c r="L466" s="52">
        <v>2</v>
      </c>
      <c r="M466" s="56" t="str">
        <f>Tabelle1[[#This Row],[Spalte2]]</f>
        <v>Sara Buschner</v>
      </c>
    </row>
    <row r="467" spans="3:13" ht="15.75">
      <c r="C467" t="str">
        <f>Tabelle1[[#This Row],[Vorname]]&amp;" "&amp;Tabelle1[[#This Row],[Nachname]]</f>
        <v>Lutz Kühnen</v>
      </c>
      <c r="D467" s="52" t="s">
        <v>1483</v>
      </c>
      <c r="E467" s="52" t="s">
        <v>468</v>
      </c>
      <c r="F467" s="53"/>
      <c r="G467" s="52" t="s">
        <v>79</v>
      </c>
      <c r="H467" s="46" t="str">
        <f>IFERROR(VLOOKUP(Tabelle1[[#This Row],[Wahlkreisnummer]],Wahlkreise!$A$5:$C$132,3,FALSE),"")</f>
        <v>Wahlkreis: 55 Kleve II</v>
      </c>
      <c r="I467" s="52" t="s">
        <v>1484</v>
      </c>
      <c r="J467" s="51">
        <v>55</v>
      </c>
      <c r="K467" s="52" t="s">
        <v>392</v>
      </c>
      <c r="L467" s="52">
        <v>1</v>
      </c>
      <c r="M467" s="56" t="str">
        <f>Tabelle1[[#This Row],[Spalte2]]</f>
        <v>Lutz Kühnen</v>
      </c>
    </row>
    <row r="468" spans="3:13" ht="15.75">
      <c r="C468" t="str">
        <f>Tabelle1[[#This Row],[Vorname]]&amp;" "&amp;Tabelle1[[#This Row],[Nachname]]</f>
        <v>Thorsten Scheen</v>
      </c>
      <c r="D468" s="52" t="s">
        <v>305</v>
      </c>
      <c r="E468" s="52" t="s">
        <v>1485</v>
      </c>
      <c r="F468" s="53"/>
      <c r="G468" s="52" t="s">
        <v>79</v>
      </c>
      <c r="H468" s="46" t="str">
        <f>IFERROR(VLOOKUP(Tabelle1[[#This Row],[Wahlkreisnummer]],Wahlkreise!$A$5:$C$132,3,FALSE),"")</f>
        <v>Wahlkreis: 128 Olpe</v>
      </c>
      <c r="I468" s="52" t="s">
        <v>1486</v>
      </c>
      <c r="J468" s="51">
        <v>128</v>
      </c>
      <c r="K468" s="52" t="s">
        <v>405</v>
      </c>
      <c r="L468" s="52">
        <v>1</v>
      </c>
      <c r="M468" s="56" t="str">
        <f>Tabelle1[[#This Row],[Spalte2]]</f>
        <v>Thorsten Scheen</v>
      </c>
    </row>
    <row r="469" spans="3:13" ht="15.75">
      <c r="C469" t="str">
        <f>Tabelle1[[#This Row],[Vorname]]&amp;" "&amp;Tabelle1[[#This Row],[Nachname]]</f>
        <v>Julia Schnabel-Clever</v>
      </c>
      <c r="D469" s="52" t="s">
        <v>1487</v>
      </c>
      <c r="E469" s="52" t="s">
        <v>1464</v>
      </c>
      <c r="F469" s="53"/>
      <c r="G469" s="52" t="s">
        <v>79</v>
      </c>
      <c r="H469" s="46" t="str">
        <f>IFERROR(VLOOKUP(Tabelle1[[#This Row],[Wahlkreisnummer]],Wahlkreise!$A$5:$C$132,3,FALSE),"")</f>
        <v>Wahlkreis: 99 Lippe III</v>
      </c>
      <c r="I469" s="52" t="s">
        <v>1488</v>
      </c>
      <c r="J469" s="51">
        <v>99</v>
      </c>
      <c r="K469" s="52" t="s">
        <v>592</v>
      </c>
      <c r="L469" s="52">
        <v>2</v>
      </c>
      <c r="M469" s="56" t="str">
        <f>Tabelle1[[#This Row],[Spalte2]]</f>
        <v>Julia Schnabel-Clever</v>
      </c>
    </row>
    <row r="470" spans="3:13" ht="15.75">
      <c r="C470" t="str">
        <f>Tabelle1[[#This Row],[Vorname]]&amp;" "&amp;Tabelle1[[#This Row],[Nachname]]</f>
        <v>Mathias Huning</v>
      </c>
      <c r="D470" s="52" t="s">
        <v>526</v>
      </c>
      <c r="E470" s="52" t="s">
        <v>703</v>
      </c>
      <c r="F470" s="53"/>
      <c r="G470" s="52" t="s">
        <v>79</v>
      </c>
      <c r="H470" s="46" t="str">
        <f>IFERROR(VLOOKUP(Tabelle1[[#This Row],[Wahlkreisnummer]],Wahlkreise!$A$5:$C$132,3,FALSE),"")</f>
        <v/>
      </c>
      <c r="I470" s="52" t="s">
        <v>1489</v>
      </c>
      <c r="J470" s="51" t="s">
        <v>283</v>
      </c>
      <c r="K470" s="52" t="s">
        <v>1490</v>
      </c>
      <c r="L470" s="52">
        <v>1</v>
      </c>
      <c r="M470" s="56" t="str">
        <f>Tabelle1[[#This Row],[Spalte2]]</f>
        <v>Mathias Huning</v>
      </c>
    </row>
    <row r="471" spans="3:13" ht="15.75">
      <c r="C471" t="str">
        <f>Tabelle1[[#This Row],[Vorname]]&amp;" "&amp;Tabelle1[[#This Row],[Nachname]]</f>
        <v>Torsten Ilg</v>
      </c>
      <c r="D471" s="52" t="s">
        <v>1491</v>
      </c>
      <c r="E471" s="52" t="s">
        <v>252</v>
      </c>
      <c r="F471" s="53"/>
      <c r="G471" s="52" t="s">
        <v>79</v>
      </c>
      <c r="H471" s="46" t="str">
        <f>IFERROR(VLOOKUP(Tabelle1[[#This Row],[Wahlkreisnummer]],Wahlkreise!$A$5:$C$132,3,FALSE),"")</f>
        <v>Wahlkreis: 13 Köln I</v>
      </c>
      <c r="I471" s="52" t="s">
        <v>1492</v>
      </c>
      <c r="J471" s="51">
        <v>13</v>
      </c>
      <c r="K471" s="52" t="s">
        <v>615</v>
      </c>
      <c r="L471" s="52">
        <v>1</v>
      </c>
      <c r="M471" s="56" t="str">
        <f>Tabelle1[[#This Row],[Spalte2]]</f>
        <v>Torsten Ilg</v>
      </c>
    </row>
    <row r="472" spans="3:13" ht="15.75">
      <c r="C472" t="str">
        <f>Tabelle1[[#This Row],[Vorname]]&amp;" "&amp;Tabelle1[[#This Row],[Nachname]]</f>
        <v>Walter Leo Schreinemacher</v>
      </c>
      <c r="D472" s="52" t="s">
        <v>436</v>
      </c>
      <c r="E472" s="52" t="s">
        <v>714</v>
      </c>
      <c r="F472" s="53"/>
      <c r="G472" s="52" t="s">
        <v>79</v>
      </c>
      <c r="H472" s="46" t="str">
        <f>IFERROR(VLOOKUP(Tabelle1[[#This Row],[Wahlkreisnummer]],Wahlkreise!$A$5:$C$132,3,FALSE),"")</f>
        <v>Wahlkreis: 9 Heinsberg I</v>
      </c>
      <c r="I472" s="52" t="s">
        <v>1493</v>
      </c>
      <c r="J472" s="51">
        <v>9</v>
      </c>
      <c r="K472" s="52" t="s">
        <v>1494</v>
      </c>
      <c r="L472" s="52">
        <v>1</v>
      </c>
      <c r="M472" s="56" t="str">
        <f>Tabelle1[[#This Row],[Spalte2]]</f>
        <v>Walter Leo Schreinemacher</v>
      </c>
    </row>
    <row r="473" spans="3:13" ht="15.75">
      <c r="C473" t="str">
        <f>Tabelle1[[#This Row],[Vorname]]&amp;" "&amp;Tabelle1[[#This Row],[Nachname]]</f>
        <v>Christian Wolf</v>
      </c>
      <c r="D473" s="52" t="s">
        <v>545</v>
      </c>
      <c r="E473" s="52" t="s">
        <v>1495</v>
      </c>
      <c r="F473" s="53"/>
      <c r="G473" s="52" t="s">
        <v>79</v>
      </c>
      <c r="H473" s="46" t="str">
        <f>IFERROR(VLOOKUP(Tabelle1[[#This Row],[Wahlkreisnummer]],Wahlkreise!$A$5:$C$132,3,FALSE),"")</f>
        <v>Wahlkreis: 119 Soest I</v>
      </c>
      <c r="I473" s="52" t="s">
        <v>1496</v>
      </c>
      <c r="J473" s="51">
        <v>119</v>
      </c>
      <c r="K473" s="52" t="s">
        <v>249</v>
      </c>
      <c r="L473" s="52">
        <v>1</v>
      </c>
      <c r="M473" s="56" t="str">
        <f>Tabelle1[[#This Row],[Spalte2]]</f>
        <v>Christian Wolf</v>
      </c>
    </row>
    <row r="474" spans="3:13" ht="15.75">
      <c r="C474" t="str">
        <f>Tabelle1[[#This Row],[Vorname]]&amp;" "&amp;Tabelle1[[#This Row],[Nachname]]</f>
        <v>Hans-Peter Weiland</v>
      </c>
      <c r="D474" s="52" t="s">
        <v>1497</v>
      </c>
      <c r="E474" s="52" t="s">
        <v>714</v>
      </c>
      <c r="F474" s="53"/>
      <c r="G474" s="52" t="s">
        <v>79</v>
      </c>
      <c r="H474" s="46" t="str">
        <f>IFERROR(VLOOKUP(Tabelle1[[#This Row],[Wahlkreisnummer]],Wahlkreise!$A$5:$C$132,3,FALSE),"")</f>
        <v/>
      </c>
      <c r="I474" s="52" t="s">
        <v>1498</v>
      </c>
      <c r="J474" s="51" t="s">
        <v>283</v>
      </c>
      <c r="K474" s="52" t="s">
        <v>1499</v>
      </c>
      <c r="L474" s="52">
        <v>1</v>
      </c>
      <c r="M474" s="56" t="str">
        <f>Tabelle1[[#This Row],[Spalte2]]</f>
        <v>Hans-Peter Weiland</v>
      </c>
    </row>
    <row r="475" spans="3:13" ht="15.75">
      <c r="C475" t="str">
        <f>Tabelle1[[#This Row],[Vorname]]&amp;" "&amp;Tabelle1[[#This Row],[Nachname]]</f>
        <v>Henrik Dahlmann</v>
      </c>
      <c r="D475" s="52" t="s">
        <v>748</v>
      </c>
      <c r="E475" s="52" t="s">
        <v>264</v>
      </c>
      <c r="F475" s="53"/>
      <c r="G475" s="52" t="s">
        <v>79</v>
      </c>
      <c r="H475" s="46" t="str">
        <f>IFERROR(VLOOKUP(Tabelle1[[#This Row],[Wahlkreisnummer]],Wahlkreise!$A$5:$C$132,3,FALSE),"")</f>
        <v>Wahlkreis: 32 Wuppertal I</v>
      </c>
      <c r="I475" s="52" t="s">
        <v>1500</v>
      </c>
      <c r="J475" s="51">
        <v>32</v>
      </c>
      <c r="K475" s="52" t="s">
        <v>1501</v>
      </c>
      <c r="L475" s="52">
        <v>1</v>
      </c>
      <c r="M475" s="56" t="str">
        <f>Tabelle1[[#This Row],[Spalte2]]</f>
        <v>Henrik Dahlmann</v>
      </c>
    </row>
    <row r="476" spans="3:13" ht="15.75">
      <c r="C476" t="str">
        <f>Tabelle1[[#This Row],[Vorname]]&amp;" "&amp;Tabelle1[[#This Row],[Nachname]]</f>
        <v>Andreas Walter</v>
      </c>
      <c r="D476" s="52" t="s">
        <v>1396</v>
      </c>
      <c r="E476" s="52" t="s">
        <v>425</v>
      </c>
      <c r="F476" s="53"/>
      <c r="G476" s="52" t="s">
        <v>79</v>
      </c>
      <c r="H476" s="46" t="str">
        <f>IFERROR(VLOOKUP(Tabelle1[[#This Row],[Wahlkreisnummer]],Wahlkreise!$A$5:$C$132,3,FALSE),"")</f>
        <v>Wahlkreis: 66 Essen II</v>
      </c>
      <c r="I476" s="52" t="s">
        <v>1502</v>
      </c>
      <c r="J476" s="51">
        <v>66</v>
      </c>
      <c r="K476" s="52" t="s">
        <v>246</v>
      </c>
      <c r="L476" s="52">
        <v>1</v>
      </c>
      <c r="M476" s="56" t="str">
        <f>Tabelle1[[#This Row],[Spalte2]]</f>
        <v>Andreas Walter</v>
      </c>
    </row>
    <row r="477" spans="3:13" ht="15.75">
      <c r="C477" t="str">
        <f>Tabelle1[[#This Row],[Vorname]]&amp;" "&amp;Tabelle1[[#This Row],[Nachname]]</f>
        <v>Tristan Süper</v>
      </c>
      <c r="D477" s="52" t="s">
        <v>332</v>
      </c>
      <c r="E477" s="52" t="s">
        <v>1503</v>
      </c>
      <c r="F477" s="53"/>
      <c r="G477" s="52" t="s">
        <v>79</v>
      </c>
      <c r="H477" s="46" t="str">
        <f>IFERROR(VLOOKUP(Tabelle1[[#This Row],[Wahlkreisnummer]],Wahlkreise!$A$5:$C$132,3,FALSE),"")</f>
        <v>Wahlkreis: 102 Höxter</v>
      </c>
      <c r="I477" s="52" t="s">
        <v>1504</v>
      </c>
      <c r="J477" s="51">
        <v>102</v>
      </c>
      <c r="K477" s="52" t="s">
        <v>1505</v>
      </c>
      <c r="L477" s="52">
        <v>1</v>
      </c>
      <c r="M477" s="56" t="str">
        <f>Tabelle1[[#This Row],[Spalte2]]</f>
        <v>Tristan Süper</v>
      </c>
    </row>
    <row r="478" spans="3:13" ht="15.75">
      <c r="C478" t="str">
        <f>Tabelle1[[#This Row],[Vorname]]&amp;" "&amp;Tabelle1[[#This Row],[Nachname]]</f>
        <v>Ralf Krings</v>
      </c>
      <c r="D478" s="52" t="s">
        <v>1506</v>
      </c>
      <c r="E478" s="52" t="s">
        <v>240</v>
      </c>
      <c r="F478" s="53"/>
      <c r="G478" s="52" t="s">
        <v>79</v>
      </c>
      <c r="H478" s="46" t="str">
        <f>IFERROR(VLOOKUP(Tabelle1[[#This Row],[Wahlkreisnummer]],Wahlkreise!$A$5:$C$132,3,FALSE),"")</f>
        <v>Wahlkreis: 48 Krefeld I - Viersen III</v>
      </c>
      <c r="I478" s="52" t="s">
        <v>1507</v>
      </c>
      <c r="J478" s="51">
        <v>48</v>
      </c>
      <c r="K478" s="52" t="s">
        <v>453</v>
      </c>
      <c r="L478" s="52">
        <v>1</v>
      </c>
      <c r="M478" s="56" t="str">
        <f>Tabelle1[[#This Row],[Spalte2]]</f>
        <v>Ralf Krings</v>
      </c>
    </row>
    <row r="479" spans="3:13" ht="15.75">
      <c r="C479" t="str">
        <f>Tabelle1[[#This Row],[Vorname]]&amp;" "&amp;Tabelle1[[#This Row],[Nachname]]</f>
        <v>Ralf Ochsenfahrt</v>
      </c>
      <c r="D479" s="52" t="s">
        <v>1508</v>
      </c>
      <c r="E479" s="52" t="s">
        <v>1464</v>
      </c>
      <c r="F479" s="53"/>
      <c r="G479" s="52" t="s">
        <v>79</v>
      </c>
      <c r="H479" s="46" t="str">
        <f>IFERROR(VLOOKUP(Tabelle1[[#This Row],[Wahlkreisnummer]],Wahlkreise!$A$5:$C$132,3,FALSE),"")</f>
        <v>Wahlkreis: 98 Lippe II – Herford III</v>
      </c>
      <c r="I479" s="52" t="s">
        <v>1509</v>
      </c>
      <c r="J479" s="51">
        <v>98</v>
      </c>
      <c r="K479" s="52" t="s">
        <v>453</v>
      </c>
      <c r="L479" s="52">
        <v>1</v>
      </c>
      <c r="M479" s="56" t="str">
        <f>Tabelle1[[#This Row],[Spalte2]]</f>
        <v>Ralf Ochsenfahrt</v>
      </c>
    </row>
    <row r="480" spans="3:13" ht="15.75">
      <c r="C480" t="str">
        <f>Tabelle1[[#This Row],[Vorname]]&amp;" "&amp;Tabelle1[[#This Row],[Nachname]]</f>
        <v>Marion Linde</v>
      </c>
      <c r="D480" s="52" t="s">
        <v>1510</v>
      </c>
      <c r="E480" s="52" t="s">
        <v>455</v>
      </c>
      <c r="F480" s="53"/>
      <c r="G480" s="52" t="s">
        <v>79</v>
      </c>
      <c r="H480" s="46" t="str">
        <f>IFERROR(VLOOKUP(Tabelle1[[#This Row],[Wahlkreisnummer]],Wahlkreise!$A$5:$C$132,3,FALSE),"")</f>
        <v>Wahlkreis: 127 Siegen-Wittgenstein II</v>
      </c>
      <c r="I480" s="52" t="s">
        <v>1511</v>
      </c>
      <c r="J480" s="51">
        <v>127</v>
      </c>
      <c r="K480" s="52" t="s">
        <v>621</v>
      </c>
      <c r="L480" s="52">
        <v>2</v>
      </c>
      <c r="M480" s="56" t="str">
        <f>Tabelle1[[#This Row],[Spalte2]]</f>
        <v>Marion Linde</v>
      </c>
    </row>
    <row r="481" spans="3:13" ht="15.75">
      <c r="C481" t="str">
        <f>Tabelle1[[#This Row],[Vorname]]&amp;" "&amp;Tabelle1[[#This Row],[Nachname]]</f>
        <v>Jörg Hunold</v>
      </c>
      <c r="D481" s="52" t="s">
        <v>1512</v>
      </c>
      <c r="E481" s="52" t="s">
        <v>1513</v>
      </c>
      <c r="F481" s="53"/>
      <c r="G481" s="52" t="s">
        <v>79</v>
      </c>
      <c r="H481" s="46" t="str">
        <f>IFERROR(VLOOKUP(Tabelle1[[#This Row],[Wahlkreisnummer]],Wahlkreise!$A$5:$C$132,3,FALSE),"")</f>
        <v>Wahlkreis: 125 Hochsauerlandkreis II</v>
      </c>
      <c r="I481" s="52" t="s">
        <v>1514</v>
      </c>
      <c r="J481" s="51">
        <v>125</v>
      </c>
      <c r="K481" s="52" t="s">
        <v>531</v>
      </c>
      <c r="L481" s="52">
        <v>1</v>
      </c>
      <c r="M481" s="56" t="str">
        <f>Tabelle1[[#This Row],[Spalte2]]</f>
        <v>Jörg Hunold</v>
      </c>
    </row>
    <row r="482" spans="3:13" ht="15.75">
      <c r="C482" t="str">
        <f>Tabelle1[[#This Row],[Vorname]]&amp;" "&amp;Tabelle1[[#This Row],[Nachname]]</f>
        <v>Bettina Lünsmann</v>
      </c>
      <c r="D482" s="52" t="s">
        <v>1515</v>
      </c>
      <c r="E482" s="52" t="s">
        <v>264</v>
      </c>
      <c r="F482" s="53"/>
      <c r="G482" s="52" t="s">
        <v>79</v>
      </c>
      <c r="H482" s="46" t="str">
        <f>IFERROR(VLOOKUP(Tabelle1[[#This Row],[Wahlkreisnummer]],Wahlkreise!$A$5:$C$132,3,FALSE),"")</f>
        <v>Wahlkreis: 33 Wuppertal II</v>
      </c>
      <c r="I482" s="52" t="s">
        <v>1516</v>
      </c>
      <c r="J482" s="51">
        <v>33</v>
      </c>
      <c r="K482" s="52" t="s">
        <v>904</v>
      </c>
      <c r="L482" s="52">
        <v>2</v>
      </c>
      <c r="M482" s="56" t="str">
        <f>Tabelle1[[#This Row],[Spalte2]]</f>
        <v>Bettina Lünsmann</v>
      </c>
    </row>
    <row r="483" spans="3:13" ht="15.75">
      <c r="C483" t="str">
        <f>Tabelle1[[#This Row],[Vorname]]&amp;" "&amp;Tabelle1[[#This Row],[Nachname]]</f>
        <v>Stephan Flick</v>
      </c>
      <c r="D483" s="52" t="s">
        <v>1517</v>
      </c>
      <c r="E483" s="52" t="s">
        <v>1518</v>
      </c>
      <c r="F483" s="53"/>
      <c r="G483" s="52" t="s">
        <v>79</v>
      </c>
      <c r="H483" s="46" t="str">
        <f>IFERROR(VLOOKUP(Tabelle1[[#This Row],[Wahlkreisnummer]],Wahlkreise!$A$5:$C$132,3,FALSE),"")</f>
        <v>Wahlkreis: 54 Kleve I</v>
      </c>
      <c r="I483" s="52" t="s">
        <v>1519</v>
      </c>
      <c r="J483" s="51">
        <v>54</v>
      </c>
      <c r="K483" s="52" t="s">
        <v>708</v>
      </c>
      <c r="L483" s="52">
        <v>1</v>
      </c>
      <c r="M483" s="56" t="str">
        <f>Tabelle1[[#This Row],[Spalte2]]</f>
        <v>Stephan Flick</v>
      </c>
    </row>
    <row r="484" spans="3:13" ht="15.75">
      <c r="C484" t="str">
        <f>Tabelle1[[#This Row],[Vorname]]&amp;" "&amp;Tabelle1[[#This Row],[Nachname]]</f>
        <v>Nina Otholt-Wall</v>
      </c>
      <c r="D484" s="52" t="s">
        <v>336</v>
      </c>
      <c r="E484" s="52" t="s">
        <v>1418</v>
      </c>
      <c r="F484" s="53"/>
      <c r="G484" s="52" t="s">
        <v>79</v>
      </c>
      <c r="H484" s="46" t="str">
        <f>IFERROR(VLOOKUP(Tabelle1[[#This Row],[Wahlkreisnummer]],Wahlkreise!$A$5:$C$132,3,FALSE),"")</f>
        <v>Wahlkreis: 97 Lippe I</v>
      </c>
      <c r="I484" s="52" t="s">
        <v>1520</v>
      </c>
      <c r="J484" s="51">
        <v>97</v>
      </c>
      <c r="K484" s="52" t="s">
        <v>820</v>
      </c>
      <c r="L484" s="52">
        <v>2</v>
      </c>
      <c r="M484" s="56" t="str">
        <f>Tabelle1[[#This Row],[Spalte2]]</f>
        <v>Nina Otholt-Wall</v>
      </c>
    </row>
    <row r="485" spans="3:13" ht="15.75">
      <c r="C485" t="str">
        <f>Tabelle1[[#This Row],[Vorname]]&amp;" "&amp;Tabelle1[[#This Row],[Nachname]]</f>
        <v>Christa Hudyma</v>
      </c>
      <c r="D485" s="52" t="s">
        <v>1521</v>
      </c>
      <c r="E485" s="52" t="s">
        <v>1522</v>
      </c>
      <c r="F485" s="53"/>
      <c r="G485" s="52" t="s">
        <v>79</v>
      </c>
      <c r="H485" s="46" t="str">
        <f>IFERROR(VLOOKUP(Tabelle1[[#This Row],[Wahlkreisnummer]],Wahlkreise!$A$5:$C$132,3,FALSE),"")</f>
        <v/>
      </c>
      <c r="I485" s="52" t="s">
        <v>1523</v>
      </c>
      <c r="J485" s="51" t="s">
        <v>283</v>
      </c>
      <c r="K485" s="52" t="s">
        <v>1524</v>
      </c>
      <c r="L485" s="52">
        <v>2</v>
      </c>
      <c r="M485" s="56" t="str">
        <f>Tabelle1[[#This Row],[Spalte2]]</f>
        <v>Christa Hudyma</v>
      </c>
    </row>
    <row r="486" spans="3:13" ht="15.75">
      <c r="C486" t="str">
        <f>Tabelle1[[#This Row],[Vorname]]&amp;" "&amp;Tabelle1[[#This Row],[Nachname]]</f>
        <v>Georg Alsdorf</v>
      </c>
      <c r="D486" s="52" t="s">
        <v>536</v>
      </c>
      <c r="E486" s="52" t="s">
        <v>961</v>
      </c>
      <c r="F486" s="53"/>
      <c r="G486" s="52" t="s">
        <v>79</v>
      </c>
      <c r="H486" s="46" t="str">
        <f>IFERROR(VLOOKUP(Tabelle1[[#This Row],[Wahlkreisnummer]],Wahlkreise!$A$5:$C$132,3,FALSE),"")</f>
        <v/>
      </c>
      <c r="I486" s="52" t="s">
        <v>1525</v>
      </c>
      <c r="J486" s="51" t="s">
        <v>283</v>
      </c>
      <c r="K486" s="52" t="s">
        <v>1526</v>
      </c>
      <c r="L486" s="52">
        <v>1</v>
      </c>
      <c r="M486" s="56" t="str">
        <f>Tabelle1[[#This Row],[Spalte2]]</f>
        <v>Georg Alsdorf</v>
      </c>
    </row>
    <row r="487" spans="3:13" ht="15.75">
      <c r="C487" t="str">
        <f>Tabelle1[[#This Row],[Vorname]]&amp;" "&amp;Tabelle1[[#This Row],[Nachname]]</f>
        <v>Ulrich Wokulat</v>
      </c>
      <c r="D487" s="52" t="s">
        <v>1527</v>
      </c>
      <c r="E487" s="52" t="s">
        <v>244</v>
      </c>
      <c r="F487" s="53"/>
      <c r="G487" s="52" t="s">
        <v>79</v>
      </c>
      <c r="H487" s="46" t="str">
        <f>IFERROR(VLOOKUP(Tabelle1[[#This Row],[Wahlkreisnummer]],Wahlkreise!$A$5:$C$132,3,FALSE),"")</f>
        <v/>
      </c>
      <c r="I487" s="52" t="s">
        <v>1528</v>
      </c>
      <c r="J487" s="51" t="s">
        <v>283</v>
      </c>
      <c r="K487" s="52" t="s">
        <v>304</v>
      </c>
      <c r="L487" s="52">
        <v>1</v>
      </c>
      <c r="M487" s="56" t="str">
        <f>Tabelle1[[#This Row],[Spalte2]]</f>
        <v>Ulrich Wokulat</v>
      </c>
    </row>
    <row r="488" spans="3:13" ht="15.75">
      <c r="C488" t="str">
        <f>Tabelle1[[#This Row],[Vorname]]&amp;" "&amp;Tabelle1[[#This Row],[Nachname]]</f>
        <v>Henning Rehse</v>
      </c>
      <c r="D488" s="52" t="s">
        <v>1529</v>
      </c>
      <c r="E488" s="52" t="s">
        <v>1410</v>
      </c>
      <c r="F488" s="53"/>
      <c r="G488" s="52" t="s">
        <v>79</v>
      </c>
      <c r="H488" s="46" t="str">
        <f>IFERROR(VLOOKUP(Tabelle1[[#This Row],[Wahlkreisnummer]],Wahlkreise!$A$5:$C$132,3,FALSE),"")</f>
        <v/>
      </c>
      <c r="I488" s="52" t="s">
        <v>1530</v>
      </c>
      <c r="J488" s="51" t="s">
        <v>283</v>
      </c>
      <c r="K488" s="52" t="s">
        <v>1211</v>
      </c>
      <c r="L488" s="52">
        <v>1</v>
      </c>
      <c r="M488" s="56" t="str">
        <f>Tabelle1[[#This Row],[Spalte2]]</f>
        <v>Henning Rehse</v>
      </c>
    </row>
    <row r="489" spans="3:13" ht="15.75">
      <c r="C489" t="str">
        <f>Tabelle1[[#This Row],[Vorname]]&amp;" "&amp;Tabelle1[[#This Row],[Nachname]]</f>
        <v>Hans-Joachim Grumbach</v>
      </c>
      <c r="D489" s="52" t="s">
        <v>827</v>
      </c>
      <c r="E489" s="52" t="s">
        <v>382</v>
      </c>
      <c r="F489" s="53"/>
      <c r="G489" s="52" t="s">
        <v>79</v>
      </c>
      <c r="H489" s="46" t="str">
        <f>IFERROR(VLOOKUP(Tabelle1[[#This Row],[Wahlkreisnummer]],Wahlkreise!$A$5:$C$132,3,FALSE),"")</f>
        <v/>
      </c>
      <c r="I489" s="52" t="s">
        <v>1531</v>
      </c>
      <c r="J489" s="51" t="s">
        <v>283</v>
      </c>
      <c r="K489" s="52" t="s">
        <v>1532</v>
      </c>
      <c r="L489" s="52">
        <v>1</v>
      </c>
      <c r="M489" s="56" t="str">
        <f>Tabelle1[[#This Row],[Spalte2]]</f>
        <v>Hans-Joachim Grumbach</v>
      </c>
    </row>
    <row r="490" spans="3:13" ht="15.75">
      <c r="C490" t="str">
        <f>Tabelle1[[#This Row],[Vorname]]&amp;" "&amp;Tabelle1[[#This Row],[Nachname]]</f>
        <v>Sven Pietas</v>
      </c>
      <c r="D490" s="52" t="s">
        <v>1527</v>
      </c>
      <c r="E490" s="52" t="s">
        <v>527</v>
      </c>
      <c r="F490" s="53"/>
      <c r="G490" s="52" t="s">
        <v>79</v>
      </c>
      <c r="H490" s="46" t="str">
        <f>IFERROR(VLOOKUP(Tabelle1[[#This Row],[Wahlkreisnummer]],Wahlkreise!$A$5:$C$132,3,FALSE),"")</f>
        <v>Wahlkreis: 110 Herne</v>
      </c>
      <c r="I490" s="52" t="s">
        <v>1533</v>
      </c>
      <c r="J490" s="51">
        <v>110</v>
      </c>
      <c r="K490" s="52" t="s">
        <v>254</v>
      </c>
      <c r="L490" s="52">
        <v>1</v>
      </c>
      <c r="M490" s="56" t="str">
        <f>Tabelle1[[#This Row],[Spalte2]]</f>
        <v>Sven Pietas</v>
      </c>
    </row>
    <row r="491" spans="3:13" ht="15.75">
      <c r="C491" t="str">
        <f>Tabelle1[[#This Row],[Vorname]]&amp;" "&amp;Tabelle1[[#This Row],[Nachname]]</f>
        <v>Martin Klee</v>
      </c>
      <c r="D491" s="52" t="s">
        <v>1534</v>
      </c>
      <c r="E491" s="52" t="s">
        <v>1535</v>
      </c>
      <c r="F491" s="53"/>
      <c r="G491" s="52" t="s">
        <v>79</v>
      </c>
      <c r="H491" s="46" t="str">
        <f>IFERROR(VLOOKUP(Tabelle1[[#This Row],[Wahlkreisnummer]],Wahlkreise!$A$5:$C$132,3,FALSE),"")</f>
        <v>Wahlkreis: 88 Minden-Lübbecke I</v>
      </c>
      <c r="I491" s="52" t="s">
        <v>1536</v>
      </c>
      <c r="J491" s="51">
        <v>88</v>
      </c>
      <c r="K491" s="52" t="s">
        <v>243</v>
      </c>
      <c r="L491" s="52">
        <v>1</v>
      </c>
      <c r="M491" s="56" t="str">
        <f>Tabelle1[[#This Row],[Spalte2]]</f>
        <v>Martin Klee</v>
      </c>
    </row>
    <row r="492" spans="3:13" ht="15.75">
      <c r="C492" t="str">
        <f>Tabelle1[[#This Row],[Vorname]]&amp;" "&amp;Tabelle1[[#This Row],[Nachname]]</f>
        <v>Michael Müller</v>
      </c>
      <c r="D492" s="52" t="s">
        <v>1534</v>
      </c>
      <c r="E492" s="52" t="s">
        <v>627</v>
      </c>
      <c r="F492" s="53"/>
      <c r="G492" s="52" t="s">
        <v>79</v>
      </c>
      <c r="H492" s="46" t="str">
        <f>IFERROR(VLOOKUP(Tabelle1[[#This Row],[Wahlkreisnummer]],Wahlkreise!$A$5:$C$132,3,FALSE),"")</f>
        <v>Wahlkreis: 89 Minden-Lübbecke II</v>
      </c>
      <c r="I492" s="52" t="s">
        <v>553</v>
      </c>
      <c r="J492" s="51">
        <v>89</v>
      </c>
      <c r="K492" s="52" t="s">
        <v>652</v>
      </c>
      <c r="L492" s="52">
        <v>1</v>
      </c>
      <c r="M492" s="56" t="str">
        <f>Tabelle1[[#This Row],[Spalte2]]</f>
        <v>Michael Müller</v>
      </c>
    </row>
    <row r="493" spans="3:13" ht="15.75">
      <c r="C493" t="str">
        <f>Tabelle1[[#This Row],[Vorname]]&amp;" "&amp;Tabelle1[[#This Row],[Nachname]]</f>
        <v>Thorsten Michaelis</v>
      </c>
      <c r="D493" s="52" t="s">
        <v>1537</v>
      </c>
      <c r="E493" s="52" t="s">
        <v>1290</v>
      </c>
      <c r="F493" s="53"/>
      <c r="G493" s="52" t="s">
        <v>79</v>
      </c>
      <c r="H493" s="46" t="str">
        <f>IFERROR(VLOOKUP(Tabelle1[[#This Row],[Wahlkreisnummer]],Wahlkreise!$A$5:$C$132,3,FALSE),"")</f>
        <v>Wahlkreis: 106 Ennepe-Ruhr-Kreis II</v>
      </c>
      <c r="I493" s="52" t="s">
        <v>1538</v>
      </c>
      <c r="J493" s="51">
        <v>106</v>
      </c>
      <c r="K493" s="52" t="s">
        <v>405</v>
      </c>
      <c r="L493" s="52">
        <v>1</v>
      </c>
      <c r="M493" s="56" t="str">
        <f>Tabelle1[[#This Row],[Spalte2]]</f>
        <v>Thorsten Michaelis</v>
      </c>
    </row>
    <row r="494" spans="3:13" ht="15.75">
      <c r="C494" t="str">
        <f>Tabelle1[[#This Row],[Vorname]]&amp;" "&amp;Tabelle1[[#This Row],[Nachname]]</f>
        <v>Claudia Schmidt</v>
      </c>
      <c r="D494" s="52" t="s">
        <v>680</v>
      </c>
      <c r="E494" s="52" t="s">
        <v>1539</v>
      </c>
      <c r="F494" s="53"/>
      <c r="G494" s="52" t="s">
        <v>79</v>
      </c>
      <c r="H494" s="46" t="str">
        <f>IFERROR(VLOOKUP(Tabelle1[[#This Row],[Wahlkreisnummer]],Wahlkreise!$A$5:$C$132,3,FALSE),"")</f>
        <v>Wahlkreis: 90 Herford I</v>
      </c>
      <c r="I494" s="52" t="s">
        <v>1540</v>
      </c>
      <c r="J494" s="51">
        <v>90</v>
      </c>
      <c r="K494" s="52" t="s">
        <v>514</v>
      </c>
      <c r="L494" s="52">
        <v>2</v>
      </c>
      <c r="M494" s="56" t="str">
        <f>Tabelle1[[#This Row],[Spalte2]]</f>
        <v>Claudia Schmidt</v>
      </c>
    </row>
    <row r="495" spans="3:13" ht="15.75">
      <c r="C495" t="str">
        <f>Tabelle1[[#This Row],[Vorname]]&amp;" "&amp;Tabelle1[[#This Row],[Nachname]]</f>
        <v>Marco Holze</v>
      </c>
      <c r="D495" s="52" t="s">
        <v>1541</v>
      </c>
      <c r="E495" s="52" t="s">
        <v>527</v>
      </c>
      <c r="F495" s="53"/>
      <c r="G495" s="52" t="s">
        <v>79</v>
      </c>
      <c r="H495" s="46" t="str">
        <f>IFERROR(VLOOKUP(Tabelle1[[#This Row],[Wahlkreisnummer]],Wahlkreise!$A$5:$C$132,3,FALSE),"")</f>
        <v/>
      </c>
      <c r="I495" s="52" t="s">
        <v>1542</v>
      </c>
      <c r="J495" s="51" t="s">
        <v>283</v>
      </c>
      <c r="K495" s="52" t="s">
        <v>654</v>
      </c>
      <c r="L495" s="52">
        <v>1</v>
      </c>
      <c r="M495" s="56" t="str">
        <f>Tabelle1[[#This Row],[Spalte2]]</f>
        <v>Marco Holze</v>
      </c>
    </row>
    <row r="496" spans="3:13" ht="15.75">
      <c r="C496" t="str">
        <f>Tabelle1[[#This Row],[Vorname]]&amp;" "&amp;Tabelle1[[#This Row],[Nachname]]</f>
        <v>Tim Tielkes</v>
      </c>
      <c r="D496" s="52" t="s">
        <v>1543</v>
      </c>
      <c r="E496" s="52" t="s">
        <v>887</v>
      </c>
      <c r="F496" s="53"/>
      <c r="G496" s="52" t="s">
        <v>122</v>
      </c>
      <c r="H496" s="46" t="str">
        <f>IFERROR(VLOOKUP(Tabelle1[[#This Row],[Wahlkreisnummer]],Wahlkreise!$A$5:$C$132,3,FALSE),"")</f>
        <v/>
      </c>
      <c r="I496" s="52" t="s">
        <v>1544</v>
      </c>
      <c r="J496" s="51" t="s">
        <v>283</v>
      </c>
      <c r="K496" s="52" t="s">
        <v>1167</v>
      </c>
      <c r="L496" s="52">
        <v>1</v>
      </c>
      <c r="M496" s="56" t="str">
        <f>Tabelle1[[#This Row],[Spalte2]]</f>
        <v>Tim Tielkes</v>
      </c>
    </row>
    <row r="497" spans="3:13" ht="15.75">
      <c r="C497" t="str">
        <f>Tabelle1[[#This Row],[Vorname]]&amp;" "&amp;Tabelle1[[#This Row],[Nachname]]</f>
        <v>Patrick Eckert</v>
      </c>
      <c r="D497" s="52" t="s">
        <v>596</v>
      </c>
      <c r="E497" s="52" t="s">
        <v>382</v>
      </c>
      <c r="F497" s="53"/>
      <c r="G497" s="52" t="s">
        <v>122</v>
      </c>
      <c r="H497" s="46" t="str">
        <f>IFERROR(VLOOKUP(Tabelle1[[#This Row],[Wahlkreisnummer]],Wahlkreise!$A$5:$C$132,3,FALSE),"")</f>
        <v/>
      </c>
      <c r="I497" s="52" t="s">
        <v>1545</v>
      </c>
      <c r="J497" s="51" t="s">
        <v>283</v>
      </c>
      <c r="K497" s="52" t="s">
        <v>907</v>
      </c>
      <c r="L497" s="52">
        <v>1</v>
      </c>
      <c r="M497" s="56" t="str">
        <f>Tabelle1[[#This Row],[Spalte2]]</f>
        <v>Patrick Eckert</v>
      </c>
    </row>
    <row r="498" spans="3:13" ht="15.75">
      <c r="C498" t="str">
        <f>Tabelle1[[#This Row],[Vorname]]&amp;" "&amp;Tabelle1[[#This Row],[Nachname]]</f>
        <v>Heiko Matamaru</v>
      </c>
      <c r="D498" s="52" t="s">
        <v>1297</v>
      </c>
      <c r="E498" s="52" t="s">
        <v>382</v>
      </c>
      <c r="F498" s="53"/>
      <c r="G498" s="52" t="s">
        <v>122</v>
      </c>
      <c r="H498" s="46" t="str">
        <f>IFERROR(VLOOKUP(Tabelle1[[#This Row],[Wahlkreisnummer]],Wahlkreise!$A$5:$C$132,3,FALSE),"")</f>
        <v/>
      </c>
      <c r="I498" s="52" t="s">
        <v>1546</v>
      </c>
      <c r="J498" s="51" t="s">
        <v>283</v>
      </c>
      <c r="K498" s="52" t="s">
        <v>477</v>
      </c>
      <c r="L498" s="52">
        <v>1</v>
      </c>
      <c r="M498" s="56" t="str">
        <f>Tabelle1[[#This Row],[Spalte2]]</f>
        <v>Heiko Matamaru</v>
      </c>
    </row>
    <row r="499" spans="3:13" ht="15.75">
      <c r="C499" t="str">
        <f>Tabelle1[[#This Row],[Vorname]]&amp;" "&amp;Tabelle1[[#This Row],[Nachname]]</f>
        <v>Brigitte Carlson</v>
      </c>
      <c r="D499" s="52" t="s">
        <v>1547</v>
      </c>
      <c r="E499" s="52" t="s">
        <v>1418</v>
      </c>
      <c r="F499" s="53"/>
      <c r="G499" s="52" t="s">
        <v>122</v>
      </c>
      <c r="H499" s="46" t="str">
        <f>IFERROR(VLOOKUP(Tabelle1[[#This Row],[Wahlkreisnummer]],Wahlkreise!$A$5:$C$132,3,FALSE),"")</f>
        <v/>
      </c>
      <c r="I499" s="52" t="s">
        <v>1548</v>
      </c>
      <c r="J499" s="51" t="s">
        <v>283</v>
      </c>
      <c r="K499" s="52" t="s">
        <v>1549</v>
      </c>
      <c r="L499" s="52">
        <v>2</v>
      </c>
      <c r="M499" s="56" t="str">
        <f>Tabelle1[[#This Row],[Spalte2]]</f>
        <v>Brigitte Carlson</v>
      </c>
    </row>
    <row r="500" spans="3:13" ht="15.75">
      <c r="C500" t="str">
        <f>Tabelle1[[#This Row],[Vorname]]&amp;" "&amp;Tabelle1[[#This Row],[Nachname]]</f>
        <v>Christian Wrzyciel</v>
      </c>
      <c r="D500" s="52" t="s">
        <v>596</v>
      </c>
      <c r="E500" s="52" t="s">
        <v>1550</v>
      </c>
      <c r="F500" s="53"/>
      <c r="G500" s="52" t="s">
        <v>122</v>
      </c>
      <c r="H500" s="46" t="str">
        <f>IFERROR(VLOOKUP(Tabelle1[[#This Row],[Wahlkreisnummer]],Wahlkreise!$A$5:$C$132,3,FALSE),"")</f>
        <v/>
      </c>
      <c r="I500" s="52" t="s">
        <v>1551</v>
      </c>
      <c r="J500" s="51" t="s">
        <v>283</v>
      </c>
      <c r="K500" s="52" t="s">
        <v>249</v>
      </c>
      <c r="L500" s="52">
        <v>1</v>
      </c>
      <c r="M500" s="56" t="str">
        <f>Tabelle1[[#This Row],[Spalte2]]</f>
        <v>Christian Wrzyciel</v>
      </c>
    </row>
    <row r="501" spans="3:13" ht="15.75">
      <c r="C501" t="str">
        <f>Tabelle1[[#This Row],[Vorname]]&amp;" "&amp;Tabelle1[[#This Row],[Nachname]]</f>
        <v>Mona Neubaur</v>
      </c>
      <c r="D501" s="52" t="s">
        <v>1552</v>
      </c>
      <c r="E501" s="52" t="s">
        <v>382</v>
      </c>
      <c r="F501" s="53"/>
      <c r="G501" s="52" t="s">
        <v>53</v>
      </c>
      <c r="H501" s="46" t="str">
        <f>IFERROR(VLOOKUP(Tabelle1[[#This Row],[Wahlkreisnummer]],Wahlkreise!$A$5:$C$132,3,FALSE),"")</f>
        <v>Wahlkreis: 41 Düsseldorf I</v>
      </c>
      <c r="I501" s="52" t="s">
        <v>1553</v>
      </c>
      <c r="J501" s="51">
        <v>41</v>
      </c>
      <c r="K501" s="52" t="s">
        <v>1022</v>
      </c>
      <c r="L501" s="52">
        <v>2</v>
      </c>
      <c r="M501" s="56" t="str">
        <f>Tabelle1[[#This Row],[Spalte2]]</f>
        <v>Mona Neubaur</v>
      </c>
    </row>
    <row r="502" spans="3:13" ht="15.75">
      <c r="C502" t="str">
        <f>Tabelle1[[#This Row],[Vorname]]&amp;" "&amp;Tabelle1[[#This Row],[Nachname]]</f>
        <v>Josefine Paul</v>
      </c>
      <c r="D502" s="52" t="s">
        <v>236</v>
      </c>
      <c r="E502" s="52" t="s">
        <v>410</v>
      </c>
      <c r="F502" s="53"/>
      <c r="G502" s="52" t="s">
        <v>53</v>
      </c>
      <c r="H502" s="46" t="str">
        <f>IFERROR(VLOOKUP(Tabelle1[[#This Row],[Wahlkreisnummer]],Wahlkreise!$A$5:$C$132,3,FALSE),"")</f>
        <v>Wahlkreis: 83 Münster I - Steinfurt IV</v>
      </c>
      <c r="I502" s="52" t="s">
        <v>1554</v>
      </c>
      <c r="J502" s="51">
        <v>83</v>
      </c>
      <c r="K502" s="52" t="s">
        <v>1555</v>
      </c>
      <c r="L502" s="52">
        <v>2</v>
      </c>
      <c r="M502" s="56" t="str">
        <f>Tabelle1[[#This Row],[Spalte2]]</f>
        <v>Josefine Paul</v>
      </c>
    </row>
    <row r="503" spans="3:13" ht="15.75">
      <c r="C503" t="str">
        <f>Tabelle1[[#This Row],[Vorname]]&amp;" "&amp;Tabelle1[[#This Row],[Nachname]]</f>
        <v>Verena Schäffer</v>
      </c>
      <c r="D503" s="52" t="s">
        <v>236</v>
      </c>
      <c r="E503" s="52" t="s">
        <v>567</v>
      </c>
      <c r="F503" s="53"/>
      <c r="G503" s="52" t="s">
        <v>53</v>
      </c>
      <c r="H503" s="46" t="str">
        <f>IFERROR(VLOOKUP(Tabelle1[[#This Row],[Wahlkreisnummer]],Wahlkreise!$A$5:$C$132,3,FALSE),"")</f>
        <v>Wahlkreis: 106 Ennepe-Ruhr-Kreis II</v>
      </c>
      <c r="I503" s="52" t="s">
        <v>1463</v>
      </c>
      <c r="J503" s="51">
        <v>106</v>
      </c>
      <c r="K503" s="52" t="s">
        <v>1556</v>
      </c>
      <c r="L503" s="52">
        <v>2</v>
      </c>
      <c r="M503" s="56" t="str">
        <f>Tabelle1[[#This Row],[Spalte2]]</f>
        <v>Verena Schäffer</v>
      </c>
    </row>
    <row r="504" spans="3:13" ht="15.75">
      <c r="C504" t="str">
        <f>Tabelle1[[#This Row],[Vorname]]&amp;" "&amp;Tabelle1[[#This Row],[Nachname]]</f>
        <v>Arndt Klocke</v>
      </c>
      <c r="D504" s="52" t="s">
        <v>1557</v>
      </c>
      <c r="E504" s="52" t="s">
        <v>252</v>
      </c>
      <c r="F504" s="53"/>
      <c r="G504" s="52" t="s">
        <v>53</v>
      </c>
      <c r="H504" s="46" t="str">
        <f>IFERROR(VLOOKUP(Tabelle1[[#This Row],[Wahlkreisnummer]],Wahlkreise!$A$5:$C$132,3,FALSE),"")</f>
        <v>Wahlkreis: 15 Köln III</v>
      </c>
      <c r="I504" s="52" t="s">
        <v>1558</v>
      </c>
      <c r="J504" s="51">
        <v>15</v>
      </c>
      <c r="K504" s="52" t="s">
        <v>1559</v>
      </c>
      <c r="L504" s="52">
        <v>1</v>
      </c>
      <c r="M504" s="56" t="str">
        <f>Tabelle1[[#This Row],[Spalte2]]</f>
        <v>Arndt Klocke</v>
      </c>
    </row>
    <row r="505" spans="3:13" ht="15.75">
      <c r="C505" t="str">
        <f>Tabelle1[[#This Row],[Vorname]]&amp;" "&amp;Tabelle1[[#This Row],[Nachname]]</f>
        <v>Berivan Aymaz</v>
      </c>
      <c r="D505" s="52" t="s">
        <v>1560</v>
      </c>
      <c r="E505" s="52" t="s">
        <v>252</v>
      </c>
      <c r="F505" s="53"/>
      <c r="G505" s="52" t="s">
        <v>53</v>
      </c>
      <c r="H505" s="46" t="str">
        <f>IFERROR(VLOOKUP(Tabelle1[[#This Row],[Wahlkreisnummer]],Wahlkreise!$A$5:$C$132,3,FALSE),"")</f>
        <v>Wahlkreis: 18 Köln VI</v>
      </c>
      <c r="I505" s="52" t="s">
        <v>1561</v>
      </c>
      <c r="J505" s="51">
        <v>18</v>
      </c>
      <c r="K505" s="52" t="s">
        <v>1562</v>
      </c>
      <c r="L505" s="52">
        <v>2</v>
      </c>
      <c r="M505" s="56" t="str">
        <f>Tabelle1[[#This Row],[Spalte2]]</f>
        <v>Berivan Aymaz</v>
      </c>
    </row>
    <row r="506" spans="3:13" ht="15.75">
      <c r="C506" t="str">
        <f>Tabelle1[[#This Row],[Vorname]]&amp;" "&amp;Tabelle1[[#This Row],[Nachname]]</f>
        <v>Norwich Rüße</v>
      </c>
      <c r="D506" s="52" t="s">
        <v>1563</v>
      </c>
      <c r="E506" s="52" t="s">
        <v>1564</v>
      </c>
      <c r="F506" s="53"/>
      <c r="G506" s="52" t="s">
        <v>53</v>
      </c>
      <c r="H506" s="46" t="str">
        <f>IFERROR(VLOOKUP(Tabelle1[[#This Row],[Wahlkreisnummer]],Wahlkreise!$A$5:$C$132,3,FALSE),"")</f>
        <v>Wahlkreis: 80 Steinfurt I</v>
      </c>
      <c r="I506" s="52" t="s">
        <v>1565</v>
      </c>
      <c r="J506" s="51">
        <v>80</v>
      </c>
      <c r="K506" s="52" t="s">
        <v>1566</v>
      </c>
      <c r="L506" s="52">
        <v>1</v>
      </c>
      <c r="M506" s="56" t="str">
        <f>Tabelle1[[#This Row],[Spalte2]]</f>
        <v>Norwich Rüße</v>
      </c>
    </row>
    <row r="507" spans="3:13" ht="15.75">
      <c r="C507" t="str">
        <f>Tabelle1[[#This Row],[Vorname]]&amp;" "&amp;Tabelle1[[#This Row],[Nachname]]</f>
        <v>Wibke Brems</v>
      </c>
      <c r="D507" s="52" t="s">
        <v>236</v>
      </c>
      <c r="E507" s="52" t="s">
        <v>310</v>
      </c>
      <c r="F507" s="53"/>
      <c r="G507" s="52" t="s">
        <v>53</v>
      </c>
      <c r="H507" s="46" t="str">
        <f>IFERROR(VLOOKUP(Tabelle1[[#This Row],[Wahlkreisnummer]],Wahlkreise!$A$5:$C$132,3,FALSE),"")</f>
        <v>Wahlkreis: 95 Gütersloh II</v>
      </c>
      <c r="I507" s="52" t="s">
        <v>1567</v>
      </c>
      <c r="J507" s="51">
        <v>95</v>
      </c>
      <c r="K507" s="52" t="s">
        <v>1568</v>
      </c>
      <c r="L507" s="52">
        <v>2</v>
      </c>
      <c r="M507" s="56" t="str">
        <f>Tabelle1[[#This Row],[Spalte2]]</f>
        <v>Wibke Brems</v>
      </c>
    </row>
    <row r="508" spans="3:13" ht="15.75">
      <c r="C508" t="str">
        <f>Tabelle1[[#This Row],[Vorname]]&amp;" "&amp;Tabelle1[[#This Row],[Nachname]]</f>
        <v>Mehrdad Mostofizadeh</v>
      </c>
      <c r="D508" s="52" t="s">
        <v>1569</v>
      </c>
      <c r="E508" s="52" t="s">
        <v>425</v>
      </c>
      <c r="F508" s="53"/>
      <c r="G508" s="52" t="s">
        <v>53</v>
      </c>
      <c r="H508" s="46" t="str">
        <f>IFERROR(VLOOKUP(Tabelle1[[#This Row],[Wahlkreisnummer]],Wahlkreise!$A$5:$C$132,3,FALSE),"")</f>
        <v>Wahlkreis: 68 Essen IV</v>
      </c>
      <c r="I508" s="52" t="s">
        <v>1570</v>
      </c>
      <c r="J508" s="51">
        <v>68</v>
      </c>
      <c r="K508" s="52" t="s">
        <v>1571</v>
      </c>
      <c r="L508" s="52">
        <v>1</v>
      </c>
      <c r="M508" s="56" t="str">
        <f>Tabelle1[[#This Row],[Spalte2]]</f>
        <v>Mehrdad Mostofizadeh</v>
      </c>
    </row>
    <row r="509" spans="3:13" ht="15.75">
      <c r="C509" t="str">
        <f>Tabelle1[[#This Row],[Vorname]]&amp;" "&amp;Tabelle1[[#This Row],[Nachname]]</f>
        <v>Lena Zingsheim-Zobel</v>
      </c>
      <c r="D509" s="52" t="s">
        <v>865</v>
      </c>
      <c r="E509" s="52" t="s">
        <v>329</v>
      </c>
      <c r="F509" s="53"/>
      <c r="G509" s="52" t="s">
        <v>53</v>
      </c>
      <c r="H509" s="46" t="str">
        <f>IFERROR(VLOOKUP(Tabelle1[[#This Row],[Wahlkreisnummer]],Wahlkreise!$A$5:$C$132,3,FALSE),"")</f>
        <v>Wahlkreis: 50 Mönchengladbach I</v>
      </c>
      <c r="I509" s="52" t="s">
        <v>1572</v>
      </c>
      <c r="J509" s="51">
        <v>50</v>
      </c>
      <c r="K509" s="52" t="s">
        <v>940</v>
      </c>
      <c r="L509" s="52">
        <v>2</v>
      </c>
      <c r="M509" s="56" t="str">
        <f>Tabelle1[[#This Row],[Spalte2]]</f>
        <v>Lena Zingsheim-Zobel</v>
      </c>
    </row>
    <row r="510" spans="3:13" ht="15.75">
      <c r="C510" t="str">
        <f>Tabelle1[[#This Row],[Vorname]]&amp;" "&amp;Tabelle1[[#This Row],[Nachname]]</f>
        <v>Stefan Engstfeld</v>
      </c>
      <c r="D510" s="52" t="s">
        <v>236</v>
      </c>
      <c r="E510" s="52" t="s">
        <v>382</v>
      </c>
      <c r="F510" s="53"/>
      <c r="G510" s="52" t="s">
        <v>53</v>
      </c>
      <c r="H510" s="46" t="str">
        <f>IFERROR(VLOOKUP(Tabelle1[[#This Row],[Wahlkreisnummer]],Wahlkreise!$A$5:$C$132,3,FALSE),"")</f>
        <v>Wahlkreis: 43 Düsseldorf III</v>
      </c>
      <c r="I510" s="52" t="s">
        <v>1573</v>
      </c>
      <c r="J510" s="51">
        <v>43</v>
      </c>
      <c r="K510" s="52" t="s">
        <v>598</v>
      </c>
      <c r="L510" s="52">
        <v>1</v>
      </c>
      <c r="M510" s="56" t="str">
        <f>Tabelle1[[#This Row],[Spalte2]]</f>
        <v>Stefan Engstfeld</v>
      </c>
    </row>
    <row r="511" spans="3:13" ht="15.75">
      <c r="C511" t="str">
        <f>Tabelle1[[#This Row],[Titel]]&amp;" "&amp;Tabelle1[[#This Row],[Vorname]]&amp;" "&amp;Tabelle1[[#This Row],[Nachname]]</f>
        <v>Dr. Julia Höller</v>
      </c>
      <c r="D511" s="52" t="s">
        <v>1574</v>
      </c>
      <c r="E511" s="52" t="s">
        <v>325</v>
      </c>
      <c r="F511" s="52" t="s">
        <v>241</v>
      </c>
      <c r="G511" s="52" t="s">
        <v>53</v>
      </c>
      <c r="H511" s="46" t="str">
        <f>IFERROR(VLOOKUP(Tabelle1[[#This Row],[Wahlkreisnummer]],Wahlkreise!$A$5:$C$132,3,FALSE),"")</f>
        <v>Wahlkreis: 31 Bonn II</v>
      </c>
      <c r="I511" s="52" t="s">
        <v>1575</v>
      </c>
      <c r="J511" s="51">
        <v>31</v>
      </c>
      <c r="K511" s="52" t="s">
        <v>592</v>
      </c>
      <c r="L511" s="52">
        <v>2</v>
      </c>
      <c r="M511" s="56" t="str">
        <f>Tabelle1[[#This Row],[Spalte2]]</f>
        <v>Dr. Julia Höller</v>
      </c>
    </row>
    <row r="512" spans="3:13" ht="15.75">
      <c r="C512" t="str">
        <f>Tabelle1[[#This Row],[Vorname]]&amp;" "&amp;Tabelle1[[#This Row],[Nachname]]</f>
        <v>Michael Röls</v>
      </c>
      <c r="D512" s="52" t="s">
        <v>1576</v>
      </c>
      <c r="E512" s="52" t="s">
        <v>623</v>
      </c>
      <c r="F512" s="53"/>
      <c r="G512" s="52" t="s">
        <v>53</v>
      </c>
      <c r="H512" s="46" t="str">
        <f>IFERROR(VLOOKUP(Tabelle1[[#This Row],[Wahlkreisnummer]],Wahlkreise!$A$5:$C$132,3,FALSE),"")</f>
        <v>Wahlkreis: 111 Dortmund I</v>
      </c>
      <c r="I512" s="52" t="s">
        <v>1577</v>
      </c>
      <c r="J512" s="51">
        <v>111</v>
      </c>
      <c r="K512" s="52" t="s">
        <v>652</v>
      </c>
      <c r="L512" s="52">
        <v>1</v>
      </c>
      <c r="M512" s="56" t="str">
        <f>Tabelle1[[#This Row],[Spalte2]]</f>
        <v>Michael Röls</v>
      </c>
    </row>
    <row r="513" spans="3:13" ht="15.75">
      <c r="C513" t="str">
        <f>Tabelle1[[#This Row],[Vorname]]&amp;" "&amp;Tabelle1[[#This Row],[Nachname]]</f>
        <v>Antje Grothus</v>
      </c>
      <c r="D513" s="52" t="s">
        <v>1578</v>
      </c>
      <c r="E513" s="52" t="s">
        <v>1376</v>
      </c>
      <c r="F513" s="53"/>
      <c r="G513" s="52" t="s">
        <v>53</v>
      </c>
      <c r="H513" s="46" t="str">
        <f>IFERROR(VLOOKUP(Tabelle1[[#This Row],[Wahlkreisnummer]],Wahlkreise!$A$5:$C$132,3,FALSE),"")</f>
        <v>Wahlkreis: 6 Rhein-Erft-Kreis II</v>
      </c>
      <c r="I513" s="52" t="s">
        <v>1579</v>
      </c>
      <c r="J513" s="51">
        <v>6</v>
      </c>
      <c r="K513" s="52" t="s">
        <v>1580</v>
      </c>
      <c r="L513" s="52">
        <v>2</v>
      </c>
      <c r="M513" s="56" t="str">
        <f>Tabelle1[[#This Row],[Spalte2]]</f>
        <v>Antje Grothus</v>
      </c>
    </row>
    <row r="514" spans="3:13" ht="15.75">
      <c r="C514" t="str">
        <f>Tabelle1[[#This Row],[Vorname]]&amp;" "&amp;Tabelle1[[#This Row],[Nachname]]</f>
        <v>Norika Creuzmann</v>
      </c>
      <c r="D514" s="52" t="s">
        <v>493</v>
      </c>
      <c r="E514" s="52" t="s">
        <v>1581</v>
      </c>
      <c r="F514" s="53"/>
      <c r="G514" s="52" t="s">
        <v>53</v>
      </c>
      <c r="H514" s="46" t="str">
        <f>IFERROR(VLOOKUP(Tabelle1[[#This Row],[Wahlkreisnummer]],Wahlkreise!$A$5:$C$132,3,FALSE),"")</f>
        <v>Wahlkreis: 100 Paderborn I</v>
      </c>
      <c r="I514" s="52" t="s">
        <v>1582</v>
      </c>
      <c r="J514" s="51">
        <v>100</v>
      </c>
      <c r="K514" s="52" t="s">
        <v>1583</v>
      </c>
      <c r="L514" s="52">
        <v>2</v>
      </c>
      <c r="M514" s="56" t="str">
        <f>Tabelle1[[#This Row],[Spalte2]]</f>
        <v>Norika Creuzmann</v>
      </c>
    </row>
    <row r="515" spans="3:13" ht="15.75">
      <c r="C515" t="str">
        <f>Tabelle1[[#This Row],[Vorname]]&amp;" "&amp;Tabelle1[[#This Row],[Nachname]]</f>
        <v>Julia Wenzel</v>
      </c>
      <c r="D515" s="52" t="s">
        <v>1584</v>
      </c>
      <c r="E515" s="52" t="s">
        <v>290</v>
      </c>
      <c r="F515" s="53"/>
      <c r="G515" s="52" t="s">
        <v>53</v>
      </c>
      <c r="H515" s="46" t="str">
        <f>IFERROR(VLOOKUP(Tabelle1[[#This Row],[Wahlkreisnummer]],Wahlkreise!$A$5:$C$132,3,FALSE),"")</f>
        <v>Wahlkreis: 61 Duisburg I</v>
      </c>
      <c r="I515" s="52" t="s">
        <v>1585</v>
      </c>
      <c r="J515" s="51">
        <v>61</v>
      </c>
      <c r="K515" s="52" t="s">
        <v>592</v>
      </c>
      <c r="L515" s="52">
        <v>2</v>
      </c>
      <c r="M515" s="56" t="str">
        <f>Tabelle1[[#This Row],[Spalte2]]</f>
        <v>Julia Wenzel</v>
      </c>
    </row>
    <row r="516" spans="3:13" ht="15.75">
      <c r="C516" t="str">
        <f>Tabelle1[[#This Row],[Vorname]]&amp;" "&amp;Tabelle1[[#This Row],[Nachname]]</f>
        <v>Martin Metz</v>
      </c>
      <c r="D516" s="52" t="s">
        <v>748</v>
      </c>
      <c r="E516" s="52" t="s">
        <v>644</v>
      </c>
      <c r="F516" s="53"/>
      <c r="G516" s="52" t="s">
        <v>53</v>
      </c>
      <c r="H516" s="46" t="str">
        <f>IFERROR(VLOOKUP(Tabelle1[[#This Row],[Wahlkreisnummer]],Wahlkreise!$A$5:$C$132,3,FALSE),"")</f>
        <v>Wahlkreis: 29 Rhein-Sieg-Kreis V</v>
      </c>
      <c r="I516" s="52" t="s">
        <v>1586</v>
      </c>
      <c r="J516" s="51">
        <v>29</v>
      </c>
      <c r="K516" s="52" t="s">
        <v>243</v>
      </c>
      <c r="L516" s="52">
        <v>1</v>
      </c>
      <c r="M516" s="56" t="str">
        <f>Tabelle1[[#This Row],[Spalte2]]</f>
        <v>Martin Metz</v>
      </c>
    </row>
    <row r="517" spans="3:13" ht="15.75">
      <c r="C517" t="str">
        <f>Tabelle1[[#This Row],[Vorname]]&amp;" "&amp;Tabelle1[[#This Row],[Nachname]]</f>
        <v>Dagmar Hanses</v>
      </c>
      <c r="D517" s="52" t="s">
        <v>1048</v>
      </c>
      <c r="E517" s="52" t="s">
        <v>1587</v>
      </c>
      <c r="F517" s="53"/>
      <c r="G517" s="52" t="s">
        <v>53</v>
      </c>
      <c r="H517" s="46" t="str">
        <f>IFERROR(VLOOKUP(Tabelle1[[#This Row],[Wahlkreisnummer]],Wahlkreise!$A$5:$C$132,3,FALSE),"")</f>
        <v>Wahlkreis: 120 Soest II</v>
      </c>
      <c r="I517" s="52" t="s">
        <v>1588</v>
      </c>
      <c r="J517" s="51">
        <v>120</v>
      </c>
      <c r="K517" s="52" t="s">
        <v>1589</v>
      </c>
      <c r="L517" s="52">
        <v>2</v>
      </c>
      <c r="M517" s="56" t="str">
        <f>Tabelle1[[#This Row],[Spalte2]]</f>
        <v>Dagmar Hanses</v>
      </c>
    </row>
    <row r="518" spans="3:13" ht="15.75">
      <c r="C518" t="str">
        <f>Tabelle1[[#This Row],[Titel]]&amp;" "&amp;Tabelle1[[#This Row],[Vorname]]&amp;" "&amp;Tabelle1[[#This Row],[Nachname]]</f>
        <v>Dr. Volkhard Wille</v>
      </c>
      <c r="D518" s="52" t="s">
        <v>1590</v>
      </c>
      <c r="E518" s="52" t="s">
        <v>1591</v>
      </c>
      <c r="F518" s="52" t="s">
        <v>241</v>
      </c>
      <c r="G518" s="52" t="s">
        <v>53</v>
      </c>
      <c r="H518" s="46" t="str">
        <f>IFERROR(VLOOKUP(Tabelle1[[#This Row],[Wahlkreisnummer]],Wahlkreise!$A$5:$C$132,3,FALSE),"")</f>
        <v>Wahlkreis: 55 Kleve II</v>
      </c>
      <c r="I518" s="52" t="s">
        <v>1592</v>
      </c>
      <c r="J518" s="51">
        <v>55</v>
      </c>
      <c r="K518" s="52" t="s">
        <v>1593</v>
      </c>
      <c r="L518" s="52">
        <v>1</v>
      </c>
      <c r="M518" s="56" t="str">
        <f>Tabelle1[[#This Row],[Spalte2]]</f>
        <v>Dr. Volkhard Wille</v>
      </c>
    </row>
    <row r="519" spans="3:13" ht="15.75">
      <c r="C519" t="str">
        <f>Tabelle1[[#This Row],[Vorname]]&amp;" "&amp;Tabelle1[[#This Row],[Nachname]]</f>
        <v>Gönül Eğlence</v>
      </c>
      <c r="D519" s="52" t="s">
        <v>1594</v>
      </c>
      <c r="E519" s="52" t="s">
        <v>425</v>
      </c>
      <c r="F519" s="53"/>
      <c r="G519" s="52" t="s">
        <v>53</v>
      </c>
      <c r="H519" s="46" t="str">
        <f>IFERROR(VLOOKUP(Tabelle1[[#This Row],[Wahlkreisnummer]],Wahlkreise!$A$5:$C$132,3,FALSE),"")</f>
        <v>Wahlkreis: 66 Essen II</v>
      </c>
      <c r="I519" s="52" t="s">
        <v>1595</v>
      </c>
      <c r="J519" s="51">
        <v>66</v>
      </c>
      <c r="K519" s="52" t="s">
        <v>1596</v>
      </c>
      <c r="L519" s="52">
        <v>2</v>
      </c>
      <c r="M519" s="56" t="str">
        <f>Tabelle1[[#This Row],[Spalte2]]</f>
        <v>Gönül Eğlence</v>
      </c>
    </row>
    <row r="520" spans="3:13" ht="15.75">
      <c r="C520" t="str">
        <f>Tabelle1[[#This Row],[Titel]]&amp;" "&amp;Tabelle1[[#This Row],[Vorname]]&amp;" "&amp;Tabelle1[[#This Row],[Nachname]]</f>
        <v>Dr. Robin Korte</v>
      </c>
      <c r="D520" s="52" t="s">
        <v>1597</v>
      </c>
      <c r="E520" s="52" t="s">
        <v>410</v>
      </c>
      <c r="F520" s="52" t="s">
        <v>241</v>
      </c>
      <c r="G520" s="52" t="s">
        <v>53</v>
      </c>
      <c r="H520" s="46" t="str">
        <f>IFERROR(VLOOKUP(Tabelle1[[#This Row],[Wahlkreisnummer]],Wahlkreise!$A$5:$C$132,3,FALSE),"")</f>
        <v>Wahlkreis: 84 Münster II</v>
      </c>
      <c r="I520" s="52" t="s">
        <v>1598</v>
      </c>
      <c r="J520" s="51">
        <v>84</v>
      </c>
      <c r="K520" s="52" t="s">
        <v>1599</v>
      </c>
      <c r="L520" s="52">
        <v>1</v>
      </c>
      <c r="M520" s="56" t="str">
        <f>Tabelle1[[#This Row],[Spalte2]]</f>
        <v>Dr. Robin Korte</v>
      </c>
    </row>
    <row r="521" spans="3:13" ht="15.75">
      <c r="C521" t="str">
        <f>Tabelle1[[#This Row],[Vorname]]&amp;" "&amp;Tabelle1[[#This Row],[Nachname]]</f>
        <v>Christina Osei</v>
      </c>
      <c r="D521" s="52" t="s">
        <v>1600</v>
      </c>
      <c r="E521" s="52" t="s">
        <v>318</v>
      </c>
      <c r="F521" s="53"/>
      <c r="G521" s="52" t="s">
        <v>53</v>
      </c>
      <c r="H521" s="46" t="str">
        <f>IFERROR(VLOOKUP(Tabelle1[[#This Row],[Wahlkreisnummer]],Wahlkreise!$A$5:$C$132,3,FALSE),"")</f>
        <v>Wahlkreis: 92 Bielefeld I</v>
      </c>
      <c r="I521" s="52" t="s">
        <v>1601</v>
      </c>
      <c r="J521" s="51">
        <v>92</v>
      </c>
      <c r="K521" s="52" t="s">
        <v>1602</v>
      </c>
      <c r="L521" s="52">
        <v>2</v>
      </c>
      <c r="M521" s="56" t="str">
        <f>Tabelle1[[#This Row],[Spalte2]]</f>
        <v>Christina Osei</v>
      </c>
    </row>
    <row r="522" spans="3:13" ht="15.75">
      <c r="C522" t="str">
        <f>Tabelle1[[#This Row],[Vorname]]&amp;" "&amp;Tabelle1[[#This Row],[Nachname]]</f>
        <v>Frank Jablonski</v>
      </c>
      <c r="D522" s="52" t="s">
        <v>1603</v>
      </c>
      <c r="E522" s="52" t="s">
        <v>252</v>
      </c>
      <c r="F522" s="53"/>
      <c r="G522" s="52" t="s">
        <v>53</v>
      </c>
      <c r="H522" s="46" t="str">
        <f>IFERROR(VLOOKUP(Tabelle1[[#This Row],[Wahlkreisnummer]],Wahlkreise!$A$5:$C$132,3,FALSE),"")</f>
        <v>Wahlkreis: 14 Köln II</v>
      </c>
      <c r="I522" s="52" t="s">
        <v>1604</v>
      </c>
      <c r="J522" s="51">
        <v>14</v>
      </c>
      <c r="K522" s="52" t="s">
        <v>889</v>
      </c>
      <c r="L522" s="52">
        <v>1</v>
      </c>
      <c r="M522" s="56" t="str">
        <f>Tabelle1[[#This Row],[Spalte2]]</f>
        <v>Frank Jablonski</v>
      </c>
    </row>
    <row r="523" spans="3:13" ht="15.75">
      <c r="C523" t="str">
        <f>Tabelle1[[#This Row],[Vorname]]&amp;" "&amp;Tabelle1[[#This Row],[Nachname]]</f>
        <v>Meral Thoms</v>
      </c>
      <c r="D523" s="52" t="s">
        <v>1605</v>
      </c>
      <c r="E523" s="52" t="s">
        <v>1606</v>
      </c>
      <c r="F523" s="53"/>
      <c r="G523" s="52" t="s">
        <v>53</v>
      </c>
      <c r="H523" s="46" t="str">
        <f>IFERROR(VLOOKUP(Tabelle1[[#This Row],[Wahlkreisnummer]],Wahlkreise!$A$5:$C$132,3,FALSE),"")</f>
        <v>Wahlkreis: 48 Krefeld I - Viersen III</v>
      </c>
      <c r="I523" s="52" t="s">
        <v>1607</v>
      </c>
      <c r="J523" s="51">
        <v>48</v>
      </c>
      <c r="K523" s="52" t="s">
        <v>1608</v>
      </c>
      <c r="L523" s="52">
        <v>2</v>
      </c>
      <c r="M523" s="56" t="str">
        <f>Tabelle1[[#This Row],[Spalte2]]</f>
        <v>Meral Thoms</v>
      </c>
    </row>
    <row r="524" spans="3:13" ht="15.75">
      <c r="C524" t="str">
        <f>Tabelle1[[#This Row],[Vorname]]&amp;" "&amp;Tabelle1[[#This Row],[Nachname]]</f>
        <v>Tim Achtermeyer</v>
      </c>
      <c r="D524" s="52" t="s">
        <v>1609</v>
      </c>
      <c r="E524" s="52" t="s">
        <v>325</v>
      </c>
      <c r="F524" s="53"/>
      <c r="G524" s="52" t="s">
        <v>53</v>
      </c>
      <c r="H524" s="46" t="str">
        <f>IFERROR(VLOOKUP(Tabelle1[[#This Row],[Wahlkreisnummer]],Wahlkreise!$A$5:$C$132,3,FALSE),"")</f>
        <v>Wahlkreis: 30 Bonn I</v>
      </c>
      <c r="I524" s="52" t="s">
        <v>1610</v>
      </c>
      <c r="J524" s="51">
        <v>30</v>
      </c>
      <c r="K524" s="52" t="s">
        <v>1167</v>
      </c>
      <c r="L524" s="52">
        <v>1</v>
      </c>
      <c r="M524" s="56" t="str">
        <f>Tabelle1[[#This Row],[Spalte2]]</f>
        <v>Tim Achtermeyer</v>
      </c>
    </row>
    <row r="525" spans="3:13" ht="15.75">
      <c r="C525" t="str">
        <f>Tabelle1[[#This Row],[Vorname]]&amp;" "&amp;Tabelle1[[#This Row],[Nachname]]</f>
        <v>Laura Postma</v>
      </c>
      <c r="D525" s="52" t="s">
        <v>1611</v>
      </c>
      <c r="E525" s="52" t="s">
        <v>1612</v>
      </c>
      <c r="F525" s="53"/>
      <c r="G525" s="52" t="s">
        <v>53</v>
      </c>
      <c r="H525" s="46" t="str">
        <f>IFERROR(VLOOKUP(Tabelle1[[#This Row],[Wahlkreisnummer]],Wahlkreise!$A$5:$C$132,3,FALSE),"")</f>
        <v>Wahlkreis: 3 Aachen III</v>
      </c>
      <c r="I525" s="52" t="s">
        <v>1613</v>
      </c>
      <c r="J525" s="51">
        <v>3</v>
      </c>
      <c r="K525" s="52" t="s">
        <v>1343</v>
      </c>
      <c r="L525" s="52">
        <v>2</v>
      </c>
      <c r="M525" s="56" t="str">
        <f>Tabelle1[[#This Row],[Spalte2]]</f>
        <v>Laura Postma</v>
      </c>
    </row>
    <row r="526" spans="3:13" ht="15.75">
      <c r="C526" t="str">
        <f>Tabelle1[[#This Row],[Vorname]]&amp;" "&amp;Tabelle1[[#This Row],[Nachname]]</f>
        <v>Jan Matzoll</v>
      </c>
      <c r="D526" s="52" t="s">
        <v>586</v>
      </c>
      <c r="E526" s="52" t="s">
        <v>502</v>
      </c>
      <c r="F526" s="53"/>
      <c r="G526" s="52" t="s">
        <v>53</v>
      </c>
      <c r="H526" s="46" t="str">
        <f>IFERROR(VLOOKUP(Tabelle1[[#This Row],[Wahlkreisnummer]],Wahlkreise!$A$5:$C$132,3,FALSE),"")</f>
        <v>Wahlkreis: 69 Recklinghausen I</v>
      </c>
      <c r="I526" s="52" t="s">
        <v>1614</v>
      </c>
      <c r="J526" s="51">
        <v>69</v>
      </c>
      <c r="K526" s="52" t="s">
        <v>451</v>
      </c>
      <c r="L526" s="52">
        <v>1</v>
      </c>
      <c r="M526" s="56" t="str">
        <f>Tabelle1[[#This Row],[Spalte2]]</f>
        <v>Jan Matzoll</v>
      </c>
    </row>
    <row r="527" spans="3:13" ht="15.75">
      <c r="C527" t="str">
        <f>Tabelle1[[#This Row],[Vorname]]&amp;" "&amp;Tabelle1[[#This Row],[Nachname]]</f>
        <v>Ilayda Bostancieri</v>
      </c>
      <c r="D527" s="52" t="s">
        <v>1615</v>
      </c>
      <c r="E527" s="52" t="s">
        <v>256</v>
      </c>
      <c r="F527" s="53"/>
      <c r="G527" s="52" t="s">
        <v>53</v>
      </c>
      <c r="H527" s="46" t="str">
        <f>IFERROR(VLOOKUP(Tabelle1[[#This Row],[Wahlkreisnummer]],Wahlkreise!$A$5:$C$132,3,FALSE),"")</f>
        <v>Wahlkreis: 74 Gelsenkirchen II</v>
      </c>
      <c r="I527" s="52" t="s">
        <v>1616</v>
      </c>
      <c r="J527" s="51">
        <v>74</v>
      </c>
      <c r="K527" s="52" t="s">
        <v>1617</v>
      </c>
      <c r="L527" s="52">
        <v>2</v>
      </c>
      <c r="M527" s="56" t="str">
        <f>Tabelle1[[#This Row],[Spalte2]]</f>
        <v>Ilayda Bostancieri</v>
      </c>
    </row>
    <row r="528" spans="3:13" ht="15.75">
      <c r="C528" t="str">
        <f>Tabelle1[[#This Row],[Titel]]&amp;" "&amp;Tabelle1[[#This Row],[Vorname]]&amp;" "&amp;Tabelle1[[#This Row],[Nachname]]</f>
        <v>Dr. Gregor Kaiser</v>
      </c>
      <c r="D528" s="52" t="s">
        <v>1618</v>
      </c>
      <c r="E528" s="52" t="s">
        <v>710</v>
      </c>
      <c r="F528" s="52" t="s">
        <v>241</v>
      </c>
      <c r="G528" s="52" t="s">
        <v>53</v>
      </c>
      <c r="H528" s="46" t="str">
        <f>IFERROR(VLOOKUP(Tabelle1[[#This Row],[Wahlkreisnummer]],Wahlkreise!$A$5:$C$132,3,FALSE),"")</f>
        <v>Wahlkreis: 128 Olpe</v>
      </c>
      <c r="I528" s="52" t="s">
        <v>1619</v>
      </c>
      <c r="J528" s="51">
        <v>128</v>
      </c>
      <c r="K528" s="52" t="s">
        <v>488</v>
      </c>
      <c r="L528" s="52">
        <v>1</v>
      </c>
      <c r="M528" s="56" t="str">
        <f>Tabelle1[[#This Row],[Spalte2]]</f>
        <v>Dr. Gregor Kaiser</v>
      </c>
    </row>
    <row r="529" spans="3:13" ht="15.75">
      <c r="C529" t="str">
        <f>Tabelle1[[#This Row],[Vorname]]&amp;" "&amp;Tabelle1[[#This Row],[Nachname]]</f>
        <v>Hedwig Tarner</v>
      </c>
      <c r="D529" s="52" t="s">
        <v>1620</v>
      </c>
      <c r="E529" s="52" t="s">
        <v>1621</v>
      </c>
      <c r="F529" s="53"/>
      <c r="G529" s="52" t="s">
        <v>53</v>
      </c>
      <c r="H529" s="46" t="str">
        <f>IFERROR(VLOOKUP(Tabelle1[[#This Row],[Wahlkreisnummer]],Wahlkreise!$A$5:$C$132,3,FALSE),"")</f>
        <v>Wahlkreis: 86 Warendorf I</v>
      </c>
      <c r="I529" s="52" t="s">
        <v>1622</v>
      </c>
      <c r="J529" s="51">
        <v>86</v>
      </c>
      <c r="K529" s="52" t="s">
        <v>1623</v>
      </c>
      <c r="L529" s="52">
        <v>2</v>
      </c>
      <c r="M529" s="56" t="str">
        <f>Tabelle1[[#This Row],[Spalte2]]</f>
        <v>Hedwig Tarner</v>
      </c>
    </row>
    <row r="530" spans="3:13" ht="15.75">
      <c r="C530" t="str">
        <f>Tabelle1[[#This Row],[Vorname]]&amp;" "&amp;Tabelle1[[#This Row],[Nachname]]</f>
        <v>Simon Rock</v>
      </c>
      <c r="D530" s="52" t="s">
        <v>1624</v>
      </c>
      <c r="E530" s="52" t="s">
        <v>543</v>
      </c>
      <c r="F530" s="53"/>
      <c r="G530" s="52" t="s">
        <v>53</v>
      </c>
      <c r="H530" s="46" t="str">
        <f>IFERROR(VLOOKUP(Tabelle1[[#This Row],[Wahlkreisnummer]],Wahlkreise!$A$5:$C$132,3,FALSE),"")</f>
        <v>Wahlkreis: 47 Rhein-Kreis Neuss III</v>
      </c>
      <c r="I530" s="52" t="s">
        <v>1625</v>
      </c>
      <c r="J530" s="51">
        <v>47</v>
      </c>
      <c r="K530" s="52" t="s">
        <v>1123</v>
      </c>
      <c r="L530" s="52">
        <v>1</v>
      </c>
      <c r="M530" s="56" t="str">
        <f>Tabelle1[[#This Row],[Spalte2]]</f>
        <v>Simon Rock</v>
      </c>
    </row>
    <row r="531" spans="3:13" ht="15.75">
      <c r="C531" t="str">
        <f>Tabelle1[[#This Row],[Vorname]]&amp;" "&amp;Tabelle1[[#This Row],[Nachname]]</f>
        <v>Ina Besche-Krastl</v>
      </c>
      <c r="D531" s="52" t="s">
        <v>255</v>
      </c>
      <c r="E531" s="52" t="s">
        <v>1238</v>
      </c>
      <c r="F531" s="53"/>
      <c r="G531" s="52" t="s">
        <v>53</v>
      </c>
      <c r="H531" s="46" t="str">
        <f>IFERROR(VLOOKUP(Tabelle1[[#This Row],[Wahlkreisnummer]],Wahlkreise!$A$5:$C$132,3,FALSE),"")</f>
        <v>Wahlkreis: 38 Mettmann II</v>
      </c>
      <c r="I531" s="52" t="s">
        <v>1626</v>
      </c>
      <c r="J531" s="51">
        <v>38</v>
      </c>
      <c r="K531" s="52" t="s">
        <v>365</v>
      </c>
      <c r="L531" s="52">
        <v>2</v>
      </c>
      <c r="M531" s="56" t="str">
        <f>Tabelle1[[#This Row],[Spalte2]]</f>
        <v>Ina Besche-Krastl</v>
      </c>
    </row>
    <row r="532" spans="3:13" ht="15.75">
      <c r="C532" t="str">
        <f>Tabelle1[[#This Row],[Vorname]]&amp;" "&amp;Tabelle1[[#This Row],[Nachname]]</f>
        <v>Benjamin Rauer</v>
      </c>
      <c r="D532" s="52" t="s">
        <v>1627</v>
      </c>
      <c r="E532" s="52" t="s">
        <v>1628</v>
      </c>
      <c r="F532" s="53"/>
      <c r="G532" s="52" t="s">
        <v>53</v>
      </c>
      <c r="H532" s="46" t="str">
        <f>IFERROR(VLOOKUP(Tabelle1[[#This Row],[Wahlkreisnummer]],Wahlkreise!$A$5:$C$132,3,FALSE),"")</f>
        <v>Wahlkreis: 88 Minden-Lübbecke I</v>
      </c>
      <c r="I532" s="52" t="s">
        <v>1629</v>
      </c>
      <c r="J532" s="51">
        <v>88</v>
      </c>
      <c r="K532" s="52" t="s">
        <v>1630</v>
      </c>
      <c r="L532" s="52">
        <v>1</v>
      </c>
      <c r="M532" s="56" t="str">
        <f>Tabelle1[[#This Row],[Spalte2]]</f>
        <v>Benjamin Rauer</v>
      </c>
    </row>
    <row r="533" spans="3:13" ht="15.75">
      <c r="C533" t="str">
        <f>Tabelle1[[#This Row],[Vorname]]&amp;" "&amp;Tabelle1[[#This Row],[Titel]]&amp;" "&amp;Tabelle1[[#This Row],[Nachname]]</f>
        <v>Anja von Marenholtz</v>
      </c>
      <c r="D533" s="52" t="s">
        <v>1631</v>
      </c>
      <c r="E533" s="52" t="s">
        <v>429</v>
      </c>
      <c r="F533" s="52" t="s">
        <v>302</v>
      </c>
      <c r="G533" s="52" t="s">
        <v>53</v>
      </c>
      <c r="H533" s="46" t="str">
        <f>IFERROR(VLOOKUP(Tabelle1[[#This Row],[Wahlkreisnummer]],Wahlkreise!$A$5:$C$132,3,FALSE),"")</f>
        <v/>
      </c>
      <c r="I533" s="52" t="s">
        <v>1632</v>
      </c>
      <c r="J533" s="51" t="s">
        <v>283</v>
      </c>
      <c r="K533" s="52" t="s">
        <v>550</v>
      </c>
      <c r="L533" s="52">
        <v>2</v>
      </c>
      <c r="M533" s="56" t="str">
        <f>Tabelle1[[#This Row],[Spalte2]]</f>
        <v>Anja von Marenholtz</v>
      </c>
    </row>
    <row r="534" spans="3:13" ht="15.75">
      <c r="C534" t="str">
        <f>Tabelle1[[#This Row],[Vorname]]&amp;" "&amp;Tabelle1[[#This Row],[Nachname]]</f>
        <v>Marc Zimmermann</v>
      </c>
      <c r="D534" s="52" t="s">
        <v>1633</v>
      </c>
      <c r="E534" s="52" t="s">
        <v>298</v>
      </c>
      <c r="F534" s="53"/>
      <c r="G534" s="52" t="s">
        <v>53</v>
      </c>
      <c r="H534" s="46" t="str">
        <f>IFERROR(VLOOKUP(Tabelle1[[#This Row],[Wahlkreisnummer]],Wahlkreise!$A$5:$C$132,3,FALSE),"")</f>
        <v>Wahlkreis: 24 Oberbergischer Kreis II</v>
      </c>
      <c r="I534" s="52" t="s">
        <v>794</v>
      </c>
      <c r="J534" s="51">
        <v>24</v>
      </c>
      <c r="K534" s="52" t="s">
        <v>579</v>
      </c>
      <c r="L534" s="52">
        <v>1</v>
      </c>
      <c r="M534" s="56" t="str">
        <f>Tabelle1[[#This Row],[Spalte2]]</f>
        <v>Marc Zimmermann</v>
      </c>
    </row>
    <row r="535" spans="3:13" ht="15.75">
      <c r="C535" t="str">
        <f>Tabelle1[[#This Row],[Vorname]]&amp;" "&amp;Tabelle1[[#This Row],[Nachname]]</f>
        <v>Julia Eisentraut</v>
      </c>
      <c r="D535" s="52" t="s">
        <v>1634</v>
      </c>
      <c r="E535" s="52" t="s">
        <v>1635</v>
      </c>
      <c r="F535" s="53"/>
      <c r="G535" s="52" t="s">
        <v>53</v>
      </c>
      <c r="H535" s="46" t="str">
        <f>IFERROR(VLOOKUP(Tabelle1[[#This Row],[Wahlkreisnummer]],Wahlkreise!$A$5:$C$132,3,FALSE),"")</f>
        <v>Wahlkreis: 97 Lippe I</v>
      </c>
      <c r="I535" s="52" t="s">
        <v>1636</v>
      </c>
      <c r="J535" s="51">
        <v>97</v>
      </c>
      <c r="K535" s="52" t="s">
        <v>592</v>
      </c>
      <c r="L535" s="52">
        <v>2</v>
      </c>
      <c r="M535" s="56" t="str">
        <f>Tabelle1[[#This Row],[Spalte2]]</f>
        <v>Julia Eisentraut</v>
      </c>
    </row>
    <row r="536" spans="3:13" ht="15.75">
      <c r="C536" t="str">
        <f>Tabelle1[[#This Row],[Vorname]]&amp;" "&amp;Tabelle1[[#This Row],[Nachname]]</f>
        <v>Dennis Sonne</v>
      </c>
      <c r="D536" s="52" t="s">
        <v>1637</v>
      </c>
      <c r="E536" s="52" t="s">
        <v>1328</v>
      </c>
      <c r="F536" s="53"/>
      <c r="G536" s="52" t="s">
        <v>53</v>
      </c>
      <c r="H536" s="46" t="str">
        <f>IFERROR(VLOOKUP(Tabelle1[[#This Row],[Wahlkreisnummer]],Wahlkreise!$A$5:$C$132,3,FALSE),"")</f>
        <v>Wahlkreis: 79 Coesfeld II</v>
      </c>
      <c r="I536" s="52" t="s">
        <v>1638</v>
      </c>
      <c r="J536" s="51">
        <v>79</v>
      </c>
      <c r="K536" s="52" t="s">
        <v>518</v>
      </c>
      <c r="L536" s="52">
        <v>1</v>
      </c>
      <c r="M536" s="56" t="str">
        <f>Tabelle1[[#This Row],[Spalte2]]</f>
        <v>Dennis Sonne</v>
      </c>
    </row>
    <row r="537" spans="3:13" ht="15.75">
      <c r="C537" t="str">
        <f>Tabelle1[[#This Row],[Vorname]]&amp;" "&amp;Tabelle1[[#This Row],[Nachname]]</f>
        <v>Katrin Lögering</v>
      </c>
      <c r="D537" s="52" t="s">
        <v>1154</v>
      </c>
      <c r="E537" s="52" t="s">
        <v>623</v>
      </c>
      <c r="F537" s="53"/>
      <c r="G537" s="52" t="s">
        <v>53</v>
      </c>
      <c r="H537" s="46" t="str">
        <f>IFERROR(VLOOKUP(Tabelle1[[#This Row],[Wahlkreisnummer]],Wahlkreise!$A$5:$C$132,3,FALSE),"")</f>
        <v>Wahlkreis: 112 Dortmund II</v>
      </c>
      <c r="I537" s="52" t="s">
        <v>1639</v>
      </c>
      <c r="J537" s="51">
        <v>112</v>
      </c>
      <c r="K537" s="52" t="s">
        <v>1640</v>
      </c>
      <c r="L537" s="52">
        <v>2</v>
      </c>
      <c r="M537" s="56" t="str">
        <f>Tabelle1[[#This Row],[Spalte2]]</f>
        <v>Katrin Lögering</v>
      </c>
    </row>
    <row r="538" spans="3:13" ht="15.75">
      <c r="C538" t="str">
        <f>Tabelle1[[#This Row],[Vorname]]&amp;" "&amp;Tabelle1[[#This Row],[Nachname]]</f>
        <v>Marvin Reschinsky</v>
      </c>
      <c r="D538" s="52" t="s">
        <v>716</v>
      </c>
      <c r="E538" s="52" t="s">
        <v>252</v>
      </c>
      <c r="F538" s="53"/>
      <c r="G538" s="52" t="s">
        <v>53</v>
      </c>
      <c r="H538" s="46" t="str">
        <f>IFERROR(VLOOKUP(Tabelle1[[#This Row],[Wahlkreisnummer]],Wahlkreise!$A$5:$C$132,3,FALSE),"")</f>
        <v>Wahlkreis: 90 Herford I</v>
      </c>
      <c r="I538" s="52" t="s">
        <v>1641</v>
      </c>
      <c r="J538" s="51">
        <v>90</v>
      </c>
      <c r="K538" s="52" t="s">
        <v>1642</v>
      </c>
      <c r="L538" s="52">
        <v>1</v>
      </c>
      <c r="M538" s="56" t="str">
        <f>Tabelle1[[#This Row],[Spalte2]]</f>
        <v>Marvin Reschinsky</v>
      </c>
    </row>
    <row r="539" spans="3:13" ht="15.75">
      <c r="C539" t="str">
        <f>Tabelle1[[#This Row],[Vorname]]&amp;" "&amp;Tabelle1[[#This Row],[Nachname]]</f>
        <v>Santharupiny David</v>
      </c>
      <c r="D539" s="52" t="s">
        <v>255</v>
      </c>
      <c r="E539" s="52" t="s">
        <v>244</v>
      </c>
      <c r="F539" s="53"/>
      <c r="G539" s="52" t="s">
        <v>53</v>
      </c>
      <c r="H539" s="46" t="str">
        <f>IFERROR(VLOOKUP(Tabelle1[[#This Row],[Wahlkreisnummer]],Wahlkreise!$A$5:$C$132,3,FALSE),"")</f>
        <v xml:space="preserve">Wahlkreis: 20 Leverkusen </v>
      </c>
      <c r="I539" s="52" t="s">
        <v>1643</v>
      </c>
      <c r="J539" s="51">
        <v>20</v>
      </c>
      <c r="K539" s="52" t="s">
        <v>1644</v>
      </c>
      <c r="L539" s="52">
        <v>2</v>
      </c>
      <c r="M539" s="56" t="str">
        <f>Tabelle1[[#This Row],[Spalte2]]</f>
        <v>Santharupiny David</v>
      </c>
    </row>
    <row r="540" spans="3:13" ht="15.75">
      <c r="C540" t="str">
        <f>Tabelle1[[#This Row],[Titel]]&amp;" "&amp;Tabelle1[[#This Row],[Vorname]]&amp;" "&amp;Tabelle1[[#This Row],[Nachname]]</f>
        <v>Dipl. Ing. Thomas Wagener</v>
      </c>
      <c r="D540" s="52" t="s">
        <v>1645</v>
      </c>
      <c r="E540" s="52" t="s">
        <v>1646</v>
      </c>
      <c r="F540" s="52" t="s">
        <v>1044</v>
      </c>
      <c r="G540" s="52" t="s">
        <v>53</v>
      </c>
      <c r="H540" s="46" t="str">
        <f>IFERROR(VLOOKUP(Tabelle1[[#This Row],[Wahlkreisnummer]],Wahlkreise!$A$5:$C$132,3,FALSE),"")</f>
        <v>Wahlkreis: 60 Wesel IV</v>
      </c>
      <c r="I540" s="52" t="s">
        <v>1647</v>
      </c>
      <c r="J540" s="51">
        <v>60</v>
      </c>
      <c r="K540" s="52" t="s">
        <v>280</v>
      </c>
      <c r="L540" s="52">
        <v>1</v>
      </c>
      <c r="M540" s="56" t="str">
        <f>Tabelle1[[#This Row],[Spalte2]]</f>
        <v>Dipl. Ing. Thomas Wagener</v>
      </c>
    </row>
    <row r="541" spans="3:13" ht="15.75">
      <c r="C541" t="str">
        <f>Tabelle1[[#This Row],[Vorname]]&amp;" "&amp;Tabelle1[[#This Row],[Titel]]&amp;" "&amp;Tabelle1[[#This Row],[Nachname]]</f>
        <v>Anna di Bari</v>
      </c>
      <c r="D541" s="52" t="s">
        <v>728</v>
      </c>
      <c r="E541" s="52" t="s">
        <v>247</v>
      </c>
      <c r="F541" s="52" t="s">
        <v>1648</v>
      </c>
      <c r="G541" s="52" t="s">
        <v>53</v>
      </c>
      <c r="H541" s="46" t="str">
        <f>IFERROR(VLOOKUP(Tabelle1[[#This Row],[Wahlkreisnummer]],Wahlkreise!$A$5:$C$132,3,FALSE),"")</f>
        <v>Wahlkreis: 107 Bochum I</v>
      </c>
      <c r="I541" s="52" t="s">
        <v>1649</v>
      </c>
      <c r="J541" s="51">
        <v>107</v>
      </c>
      <c r="K541" s="52" t="s">
        <v>1081</v>
      </c>
      <c r="L541" s="52">
        <v>2</v>
      </c>
      <c r="M541" s="56" t="str">
        <f>Tabelle1[[#This Row],[Spalte2]]</f>
        <v>Anna di Bari</v>
      </c>
    </row>
    <row r="542" spans="3:13" ht="15.75">
      <c r="C542" t="str">
        <f>Tabelle1[[#This Row],[Vorname]]&amp;" "&amp;Tabelle1[[#This Row],[Nachname]]</f>
        <v>Philipp Noack</v>
      </c>
      <c r="D542" s="52" t="s">
        <v>1650</v>
      </c>
      <c r="E542" s="52" t="s">
        <v>442</v>
      </c>
      <c r="F542" s="53"/>
      <c r="G542" s="52" t="s">
        <v>53</v>
      </c>
      <c r="H542" s="46" t="str">
        <f>IFERROR(VLOOKUP(Tabelle1[[#This Row],[Wahlkreisnummer]],Wahlkreise!$A$5:$C$132,3,FALSE),"")</f>
        <v>Wahlkreis: 4 Aachen IV</v>
      </c>
      <c r="I542" s="52" t="s">
        <v>1651</v>
      </c>
      <c r="J542" s="51">
        <v>4</v>
      </c>
      <c r="K542" s="52" t="s">
        <v>1652</v>
      </c>
      <c r="L542" s="52">
        <v>1</v>
      </c>
      <c r="M542" s="56" t="str">
        <f>Tabelle1[[#This Row],[Spalte2]]</f>
        <v>Philipp Noack</v>
      </c>
    </row>
    <row r="543" spans="3:13" ht="15.75">
      <c r="C543" t="str">
        <f>Tabelle1[[#This Row],[Vorname]]&amp;" "&amp;Tabelle1[[#This Row],[Nachname]]</f>
        <v>Manuela Köninger</v>
      </c>
      <c r="D543" s="52" t="s">
        <v>1653</v>
      </c>
      <c r="E543" s="52" t="s">
        <v>1654</v>
      </c>
      <c r="F543" s="53"/>
      <c r="G543" s="52" t="s">
        <v>53</v>
      </c>
      <c r="H543" s="46" t="str">
        <f>IFERROR(VLOOKUP(Tabelle1[[#This Row],[Wahlkreisnummer]],Wahlkreise!$A$5:$C$132,3,FALSE),"")</f>
        <v>Wahlkreis: 126 Siegen-Wittgenstein I</v>
      </c>
      <c r="I543" s="52" t="s">
        <v>1655</v>
      </c>
      <c r="J543" s="51">
        <v>126</v>
      </c>
      <c r="K543" s="52" t="s">
        <v>885</v>
      </c>
      <c r="L543" s="52">
        <v>2</v>
      </c>
      <c r="M543" s="56" t="str">
        <f>Tabelle1[[#This Row],[Spalte2]]</f>
        <v>Manuela Köninger</v>
      </c>
    </row>
    <row r="544" spans="3:13" ht="15.75">
      <c r="C544" t="str">
        <f>Tabelle1[[#This Row],[Titel]]&amp;" "&amp;Tabelle1[[#This Row],[Vorname]]&amp;" "&amp;Tabelle1[[#This Row],[Nachname]]</f>
        <v>Dr. Burkhard Pohl</v>
      </c>
      <c r="D544" s="52" t="s">
        <v>1656</v>
      </c>
      <c r="E544" s="52" t="s">
        <v>472</v>
      </c>
      <c r="F544" s="52" t="s">
        <v>241</v>
      </c>
      <c r="G544" s="52" t="s">
        <v>53</v>
      </c>
      <c r="H544" s="46" t="str">
        <f>IFERROR(VLOOKUP(Tabelle1[[#This Row],[Wahlkreisnummer]],Wahlkreise!$A$5:$C$132,3,FALSE),"")</f>
        <v>Wahlkreis: 98 Lippe II – Herford III</v>
      </c>
      <c r="I544" s="52" t="s">
        <v>1657</v>
      </c>
      <c r="J544" s="51">
        <v>98</v>
      </c>
      <c r="K544" s="52" t="s">
        <v>1658</v>
      </c>
      <c r="L544" s="52">
        <v>1</v>
      </c>
      <c r="M544" s="56" t="str">
        <f>Tabelle1[[#This Row],[Spalte2]]</f>
        <v>Dr. Burkhard Pohl</v>
      </c>
    </row>
    <row r="545" spans="3:13" ht="15.75">
      <c r="C545" t="str">
        <f>Tabelle1[[#This Row],[Vorname]]&amp;" "&amp;Tabelle1[[#This Row],[Nachname]]</f>
        <v>Eva Miriam Fuchs</v>
      </c>
      <c r="D545" s="52" t="s">
        <v>1659</v>
      </c>
      <c r="E545" s="52" t="s">
        <v>264</v>
      </c>
      <c r="F545" s="53"/>
      <c r="G545" s="52" t="s">
        <v>53</v>
      </c>
      <c r="H545" s="46" t="str">
        <f>IFERROR(VLOOKUP(Tabelle1[[#This Row],[Wahlkreisnummer]],Wahlkreise!$A$5:$C$132,3,FALSE),"")</f>
        <v>Wahlkreis: 34 Wuppertal III - Solingen II</v>
      </c>
      <c r="I545" s="52" t="s">
        <v>559</v>
      </c>
      <c r="J545" s="51">
        <v>34</v>
      </c>
      <c r="K545" s="52" t="s">
        <v>1660</v>
      </c>
      <c r="L545" s="52">
        <v>2</v>
      </c>
      <c r="M545" s="56" t="str">
        <f>Tabelle1[[#This Row],[Spalte2]]</f>
        <v>Eva Miriam Fuchs</v>
      </c>
    </row>
    <row r="546" spans="3:13" ht="15.75">
      <c r="C546" t="str">
        <f>Tabelle1[[#This Row],[Vorname]]&amp;" "&amp;Tabelle1[[#This Row],[Nachname]]</f>
        <v>Melih Keser</v>
      </c>
      <c r="D546" s="52" t="s">
        <v>1661</v>
      </c>
      <c r="E546" s="52" t="s">
        <v>290</v>
      </c>
      <c r="F546" s="53"/>
      <c r="G546" s="52" t="s">
        <v>53</v>
      </c>
      <c r="H546" s="46" t="str">
        <f>IFERROR(VLOOKUP(Tabelle1[[#This Row],[Wahlkreisnummer]],Wahlkreise!$A$5:$C$132,3,FALSE),"")</f>
        <v>Wahlkreis: 63 Duisburg III</v>
      </c>
      <c r="I546" s="52" t="s">
        <v>1662</v>
      </c>
      <c r="J546" s="51">
        <v>63</v>
      </c>
      <c r="K546" s="52" t="s">
        <v>1663</v>
      </c>
      <c r="L546" s="52">
        <v>1</v>
      </c>
      <c r="M546" s="56" t="str">
        <f>Tabelle1[[#This Row],[Spalte2]]</f>
        <v>Melih Keser</v>
      </c>
    </row>
    <row r="547" spans="3:13" ht="15.75">
      <c r="C547" t="str">
        <f>Tabelle1[[#This Row],[Vorname]]&amp;" "&amp;Tabelle1[[#This Row],[Nachname]]</f>
        <v>Andrea Lamberti</v>
      </c>
      <c r="D547" s="52" t="s">
        <v>1664</v>
      </c>
      <c r="E547" s="52" t="s">
        <v>776</v>
      </c>
      <c r="F547" s="53"/>
      <c r="G547" s="52" t="s">
        <v>53</v>
      </c>
      <c r="H547" s="46" t="str">
        <f>IFERROR(VLOOKUP(Tabelle1[[#This Row],[Wahlkreisnummer]],Wahlkreise!$A$5:$C$132,3,FALSE),"")</f>
        <v>Wahlkreis: 21 Rheinisch-Bergischer Kreis I</v>
      </c>
      <c r="I547" s="52" t="s">
        <v>1665</v>
      </c>
      <c r="J547" s="51">
        <v>21</v>
      </c>
      <c r="K547" s="52" t="s">
        <v>1205</v>
      </c>
      <c r="L547" s="52">
        <v>2</v>
      </c>
      <c r="M547" s="56" t="str">
        <f>Tabelle1[[#This Row],[Spalte2]]</f>
        <v>Andrea Lamberti</v>
      </c>
    </row>
    <row r="548" spans="3:13" ht="15.75">
      <c r="C548" t="str">
        <f>Tabelle1[[#This Row],[Vorname]]&amp;" "&amp;Tabelle1[[#This Row],[Nachname]]</f>
        <v>David Schichel</v>
      </c>
      <c r="D548" s="52" t="s">
        <v>259</v>
      </c>
      <c r="E548" s="52" t="s">
        <v>482</v>
      </c>
      <c r="F548" s="53"/>
      <c r="G548" s="52" t="s">
        <v>53</v>
      </c>
      <c r="H548" s="46" t="str">
        <f>IFERROR(VLOOKUP(Tabelle1[[#This Row],[Wahlkreisnummer]],Wahlkreise!$A$5:$C$132,3,FALSE),"")</f>
        <v>Wahlkreis: 36 Remscheid I – Oberbergischer Kreis III</v>
      </c>
      <c r="I548" s="52" t="s">
        <v>1666</v>
      </c>
      <c r="J548" s="51">
        <v>36</v>
      </c>
      <c r="K548" s="52" t="s">
        <v>1643</v>
      </c>
      <c r="L548" s="52">
        <v>1</v>
      </c>
      <c r="M548" s="56" t="str">
        <f>Tabelle1[[#This Row],[Spalte2]]</f>
        <v>David Schichel</v>
      </c>
    </row>
    <row r="549" spans="3:13" ht="15.75">
      <c r="C549" t="str">
        <f>Tabelle1[[#This Row],[Vorname]]&amp;" "&amp;Tabelle1[[#This Row],[Nachname]]</f>
        <v>Isabel Elsner</v>
      </c>
      <c r="D549" s="52" t="s">
        <v>728</v>
      </c>
      <c r="E549" s="52" t="s">
        <v>1667</v>
      </c>
      <c r="F549" s="53"/>
      <c r="G549" s="52" t="s">
        <v>53</v>
      </c>
      <c r="H549" s="46" t="str">
        <f>IFERROR(VLOOKUP(Tabelle1[[#This Row],[Wahlkreisnummer]],Wahlkreise!$A$5:$C$132,3,FALSE),"")</f>
        <v>Wahlkreis: 12 Düren II - Euskirchen II</v>
      </c>
      <c r="I549" s="52" t="s">
        <v>1668</v>
      </c>
      <c r="J549" s="51">
        <v>12</v>
      </c>
      <c r="K549" s="52" t="s">
        <v>1669</v>
      </c>
      <c r="L549" s="52">
        <v>2</v>
      </c>
      <c r="M549" s="56" t="str">
        <f>Tabelle1[[#This Row],[Spalte2]]</f>
        <v>Isabel Elsner</v>
      </c>
    </row>
    <row r="550" spans="3:13" ht="15.75">
      <c r="C550" t="str">
        <f>Tabelle1[[#This Row],[Titel]]&amp;" "&amp;Tabelle1[[#This Row],[Vorname]]&amp;" "&amp;Tabelle1[[#This Row],[Nachname]]</f>
        <v>Dr. Thomas Keßeler</v>
      </c>
      <c r="D550" s="52" t="s">
        <v>748</v>
      </c>
      <c r="E550" s="52" t="s">
        <v>496</v>
      </c>
      <c r="F550" s="52" t="s">
        <v>241</v>
      </c>
      <c r="G550" s="52" t="s">
        <v>53</v>
      </c>
      <c r="H550" s="46" t="str">
        <f>IFERROR(VLOOKUP(Tabelle1[[#This Row],[Wahlkreisnummer]],Wahlkreise!$A$5:$C$132,3,FALSE),"")</f>
        <v>Wahlkreis: 8 Euskirchen I</v>
      </c>
      <c r="I550" s="52" t="s">
        <v>1670</v>
      </c>
      <c r="J550" s="51">
        <v>8</v>
      </c>
      <c r="K550" s="52" t="s">
        <v>280</v>
      </c>
      <c r="L550" s="52">
        <v>1</v>
      </c>
      <c r="M550" s="56" t="str">
        <f>Tabelle1[[#This Row],[Spalte2]]</f>
        <v>Dr. Thomas Keßeler</v>
      </c>
    </row>
    <row r="551" spans="3:13" ht="15.75">
      <c r="C551" t="str">
        <f>Tabelle1[[#This Row],[Vorname]]&amp;" "&amp;Tabelle1[[#This Row],[Nachname]]</f>
        <v>Mareike Raack</v>
      </c>
      <c r="D551" s="52" t="s">
        <v>1671</v>
      </c>
      <c r="E551" s="52" t="s">
        <v>1149</v>
      </c>
      <c r="F551" s="53"/>
      <c r="G551" s="52" t="s">
        <v>53</v>
      </c>
      <c r="H551" s="46" t="str">
        <f>IFERROR(VLOOKUP(Tabelle1[[#This Row],[Wahlkreisnummer]],Wahlkreise!$A$5:$C$132,3,FALSE),"")</f>
        <v>Wahlkreis: 78 Coesfeld I - Borken III</v>
      </c>
      <c r="I551" s="52" t="s">
        <v>1672</v>
      </c>
      <c r="J551" s="51">
        <v>78</v>
      </c>
      <c r="K551" s="52" t="s">
        <v>1673</v>
      </c>
      <c r="L551" s="52">
        <v>2</v>
      </c>
      <c r="M551" s="56" t="str">
        <f>Tabelle1[[#This Row],[Spalte2]]</f>
        <v>Mareike Raack</v>
      </c>
    </row>
    <row r="552" spans="3:13" ht="15.75">
      <c r="C552" t="str">
        <f>Tabelle1[[#This Row],[Vorname]]&amp;" "&amp;Tabelle1[[#This Row],[Nachname]]</f>
        <v>Lukas Mielczarek</v>
      </c>
      <c r="D552" s="52" t="s">
        <v>596</v>
      </c>
      <c r="E552" s="52" t="s">
        <v>382</v>
      </c>
      <c r="F552" s="53"/>
      <c r="G552" s="52" t="s">
        <v>53</v>
      </c>
      <c r="H552" s="46" t="str">
        <f>IFERROR(VLOOKUP(Tabelle1[[#This Row],[Wahlkreisnummer]],Wahlkreise!$A$5:$C$132,3,FALSE),"")</f>
        <v>Wahlkreis: 42 Düsseldorf II</v>
      </c>
      <c r="I552" s="52" t="s">
        <v>1674</v>
      </c>
      <c r="J552" s="51">
        <v>42</v>
      </c>
      <c r="K552" s="52" t="s">
        <v>1675</v>
      </c>
      <c r="L552" s="52">
        <v>1</v>
      </c>
      <c r="M552" s="56" t="str">
        <f>Tabelle1[[#This Row],[Spalte2]]</f>
        <v>Lukas Mielczarek</v>
      </c>
    </row>
    <row r="553" spans="3:13" ht="15.75">
      <c r="C553" t="str">
        <f>Tabelle1[[#This Row],[Vorname]]&amp;" "&amp;Tabelle1[[#This Row],[Nachname]]</f>
        <v>Sandra Dömer</v>
      </c>
      <c r="D553" s="52" t="s">
        <v>1676</v>
      </c>
      <c r="E553" s="52" t="s">
        <v>1677</v>
      </c>
      <c r="F553" s="53"/>
      <c r="G553" s="52" t="s">
        <v>53</v>
      </c>
      <c r="H553" s="46" t="str">
        <f>IFERROR(VLOOKUP(Tabelle1[[#This Row],[Wahlkreisnummer]],Wahlkreise!$A$5:$C$132,3,FALSE),"")</f>
        <v>Wahlkreis: 81 Steinfurt II</v>
      </c>
      <c r="I553" s="52" t="s">
        <v>1678</v>
      </c>
      <c r="J553" s="51">
        <v>81</v>
      </c>
      <c r="K553" s="52" t="s">
        <v>937</v>
      </c>
      <c r="L553" s="52">
        <v>2</v>
      </c>
      <c r="M553" s="56" t="str">
        <f>Tabelle1[[#This Row],[Spalte2]]</f>
        <v>Sandra Dömer</v>
      </c>
    </row>
    <row r="554" spans="3:13" ht="15.75">
      <c r="C554" t="str">
        <f>Tabelle1[[#This Row],[Vorname]]&amp;" "&amp;Tabelle1[[#This Row],[Nachname]]</f>
        <v>Fabian May</v>
      </c>
      <c r="D554" s="52" t="s">
        <v>526</v>
      </c>
      <c r="E554" s="52" t="s">
        <v>527</v>
      </c>
      <c r="F554" s="53"/>
      <c r="G554" s="52" t="s">
        <v>53</v>
      </c>
      <c r="H554" s="46" t="str">
        <f>IFERROR(VLOOKUP(Tabelle1[[#This Row],[Wahlkreisnummer]],Wahlkreise!$A$5:$C$132,3,FALSE),"")</f>
        <v>Wahlkreis: 110 Herne</v>
      </c>
      <c r="I554" s="52" t="s">
        <v>1679</v>
      </c>
      <c r="J554" s="51">
        <v>110</v>
      </c>
      <c r="K554" s="52" t="s">
        <v>427</v>
      </c>
      <c r="L554" s="52">
        <v>1</v>
      </c>
      <c r="M554" s="56" t="str">
        <f>Tabelle1[[#This Row],[Spalte2]]</f>
        <v>Fabian May</v>
      </c>
    </row>
    <row r="555" spans="3:13" ht="15.75">
      <c r="C555" t="str">
        <f>Tabelle1[[#This Row],[Vorname]]&amp;" "&amp;Tabelle1[[#This Row],[Nachname]]</f>
        <v>Uta Lücking</v>
      </c>
      <c r="D555" s="52" t="s">
        <v>947</v>
      </c>
      <c r="E555" s="52" t="s">
        <v>1300</v>
      </c>
      <c r="F555" s="53"/>
      <c r="G555" s="52" t="s">
        <v>53</v>
      </c>
      <c r="H555" s="46" t="str">
        <f>IFERROR(VLOOKUP(Tabelle1[[#This Row],[Wahlkreisnummer]],Wahlkreise!$A$5:$C$132,3,FALSE),"")</f>
        <v>Wahlkreis: 102 Höxter</v>
      </c>
      <c r="I555" s="52" t="s">
        <v>1680</v>
      </c>
      <c r="J555" s="51">
        <v>102</v>
      </c>
      <c r="K555" s="52" t="s">
        <v>1681</v>
      </c>
      <c r="L555" s="52">
        <v>2</v>
      </c>
      <c r="M555" s="56" t="str">
        <f>Tabelle1[[#This Row],[Spalte2]]</f>
        <v>Uta Lücking</v>
      </c>
    </row>
    <row r="556" spans="3:13" ht="15.75">
      <c r="C556" t="str">
        <f>Tabelle1[[#This Row],[Vorname]]&amp;" "&amp;Tabelle1[[#This Row],[Nachname]]</f>
        <v>Jürgen Langenbucher</v>
      </c>
      <c r="D556" s="52" t="s">
        <v>1682</v>
      </c>
      <c r="E556" s="52" t="s">
        <v>371</v>
      </c>
      <c r="F556" s="53"/>
      <c r="G556" s="52" t="s">
        <v>53</v>
      </c>
      <c r="H556" s="46" t="str">
        <f>IFERROR(VLOOKUP(Tabelle1[[#This Row],[Wahlkreisnummer]],Wahlkreise!$A$5:$C$132,3,FALSE),"")</f>
        <v>Wahlkreis: 22 Rheinisch-Bergischer Kreis II</v>
      </c>
      <c r="I556" s="52" t="s">
        <v>1683</v>
      </c>
      <c r="J556" s="51">
        <v>22</v>
      </c>
      <c r="K556" s="52" t="s">
        <v>308</v>
      </c>
      <c r="L556" s="52">
        <v>1</v>
      </c>
      <c r="M556" s="56" t="str">
        <f>Tabelle1[[#This Row],[Spalte2]]</f>
        <v>Jürgen Langenbucher</v>
      </c>
    </row>
    <row r="557" spans="3:13" ht="15.75">
      <c r="C557" t="str">
        <f>Tabelle1[[#This Row],[Titel]]&amp;" "&amp;Tabelle1[[#This Row],[Vorname]]&amp;" "&amp;Tabelle1[[#This Row],[Nachname]]</f>
        <v>Dr. Sabrina Grübener</v>
      </c>
      <c r="D557" s="52" t="s">
        <v>255</v>
      </c>
      <c r="E557" s="52" t="s">
        <v>714</v>
      </c>
      <c r="F557" s="52" t="s">
        <v>241</v>
      </c>
      <c r="G557" s="52" t="s">
        <v>53</v>
      </c>
      <c r="H557" s="46" t="str">
        <f>IFERROR(VLOOKUP(Tabelle1[[#This Row],[Wahlkreisnummer]],Wahlkreise!$A$5:$C$132,3,FALSE),"")</f>
        <v>Wahlkreis: 9 Heinsberg I</v>
      </c>
      <c r="I557" s="52" t="s">
        <v>1684</v>
      </c>
      <c r="J557" s="51">
        <v>9</v>
      </c>
      <c r="K557" s="52" t="s">
        <v>1685</v>
      </c>
      <c r="L557" s="52">
        <v>2</v>
      </c>
      <c r="M557" s="56" t="str">
        <f>Tabelle1[[#This Row],[Spalte2]]</f>
        <v>Dr. Sabrina Grübener</v>
      </c>
    </row>
    <row r="558" spans="3:13" ht="15.75">
      <c r="C558" t="str">
        <f>Tabelle1[[#This Row],[Vorname]]&amp;" "&amp;Tabelle1[[#This Row],[Nachname]]</f>
        <v>Ali Bas</v>
      </c>
      <c r="D558" s="52" t="s">
        <v>526</v>
      </c>
      <c r="E558" s="52" t="s">
        <v>675</v>
      </c>
      <c r="F558" s="53"/>
      <c r="G558" s="52" t="s">
        <v>53</v>
      </c>
      <c r="H558" s="46" t="str">
        <f>IFERROR(VLOOKUP(Tabelle1[[#This Row],[Wahlkreisnummer]],Wahlkreise!$A$5:$C$132,3,FALSE),"")</f>
        <v>Wahlkreis: 87 Warendorf II</v>
      </c>
      <c r="I558" s="52" t="s">
        <v>1686</v>
      </c>
      <c r="J558" s="51">
        <v>87</v>
      </c>
      <c r="K558" s="52" t="s">
        <v>1687</v>
      </c>
      <c r="L558" s="52">
        <v>1</v>
      </c>
      <c r="M558" s="56" t="str">
        <f>Tabelle1[[#This Row],[Spalte2]]</f>
        <v>Ali Bas</v>
      </c>
    </row>
    <row r="559" spans="3:13" ht="15.75">
      <c r="C559" t="str">
        <f>Tabelle1[[#This Row],[Vorname]]&amp;" "&amp;Tabelle1[[#This Row],[Nachname]]</f>
        <v>Helle Sönnecken</v>
      </c>
      <c r="D559" s="52" t="s">
        <v>1688</v>
      </c>
      <c r="E559" s="52" t="s">
        <v>1689</v>
      </c>
      <c r="F559" s="53"/>
      <c r="G559" s="52" t="s">
        <v>53</v>
      </c>
      <c r="H559" s="46" t="str">
        <f>IFERROR(VLOOKUP(Tabelle1[[#This Row],[Wahlkreisnummer]],Wahlkreise!$A$5:$C$132,3,FALSE),"")</f>
        <v>Wahlkreis: 124 Hochsauerlandkreis I</v>
      </c>
      <c r="I559" s="52" t="s">
        <v>1690</v>
      </c>
      <c r="J559" s="51">
        <v>124</v>
      </c>
      <c r="K559" s="52" t="s">
        <v>1691</v>
      </c>
      <c r="L559" s="52">
        <v>2</v>
      </c>
      <c r="M559" s="56" t="str">
        <f>Tabelle1[[#This Row],[Spalte2]]</f>
        <v>Helle Sönnecken</v>
      </c>
    </row>
    <row r="560" spans="3:13" ht="15.75">
      <c r="C560" t="str">
        <f>Tabelle1[[#This Row],[Titel]]&amp;" "&amp;Tabelle1[[#This Row],[Vorname]]&amp;" "&amp;Tabelle1[[#This Row],[Nachname]]</f>
        <v>Dr. Derya Gür-Seker</v>
      </c>
      <c r="D560" s="52" t="s">
        <v>255</v>
      </c>
      <c r="E560" s="52" t="s">
        <v>382</v>
      </c>
      <c r="F560" s="52" t="s">
        <v>241</v>
      </c>
      <c r="G560" s="52" t="s">
        <v>53</v>
      </c>
      <c r="H560" s="46" t="str">
        <f>IFERROR(VLOOKUP(Tabelle1[[#This Row],[Wahlkreisnummer]],Wahlkreise!$A$5:$C$132,3,FALSE),"")</f>
        <v>Wahlkreis: 26 Rhein-Sieg-Kreis II</v>
      </c>
      <c r="I560" s="52" t="s">
        <v>1692</v>
      </c>
      <c r="J560" s="51">
        <v>26</v>
      </c>
      <c r="K560" s="52" t="s">
        <v>1693</v>
      </c>
      <c r="L560" s="52">
        <v>2</v>
      </c>
      <c r="M560" s="56" t="str">
        <f>Tabelle1[[#This Row],[Spalte2]]</f>
        <v>Dr. Derya Gür-Seker</v>
      </c>
    </row>
    <row r="561" spans="3:13" ht="15.75">
      <c r="C561" t="str">
        <f>Tabelle1[[#This Row],[Vorname]]&amp;" "&amp;Tabelle1[[#This Row],[Nachname]]</f>
        <v>Inga Marie Sponheuer</v>
      </c>
      <c r="D561" s="52" t="s">
        <v>1694</v>
      </c>
      <c r="E561" s="52" t="s">
        <v>425</v>
      </c>
      <c r="F561" s="53"/>
      <c r="G561" s="52" t="s">
        <v>53</v>
      </c>
      <c r="H561" s="46" t="str">
        <f>IFERROR(VLOOKUP(Tabelle1[[#This Row],[Wahlkreisnummer]],Wahlkreise!$A$5:$C$132,3,FALSE),"")</f>
        <v>Wahlkreis: 67 Essen III</v>
      </c>
      <c r="I561" s="52" t="s">
        <v>1695</v>
      </c>
      <c r="J561" s="51">
        <v>67</v>
      </c>
      <c r="K561" s="52" t="s">
        <v>1696</v>
      </c>
      <c r="L561" s="52">
        <v>2</v>
      </c>
      <c r="M561" s="56" t="str">
        <f>Tabelle1[[#This Row],[Spalte2]]</f>
        <v>Inga Marie Sponheuer</v>
      </c>
    </row>
    <row r="562" spans="3:13" ht="15.75">
      <c r="C562" t="str">
        <f>Tabelle1[[#This Row],[Vorname]]&amp;" "&amp;Tabelle1[[#This Row],[Nachname]]</f>
        <v>Paul Muschiol</v>
      </c>
      <c r="D562" s="52" t="s">
        <v>515</v>
      </c>
      <c r="E562" s="52" t="s">
        <v>660</v>
      </c>
      <c r="F562" s="53"/>
      <c r="G562" s="52" t="s">
        <v>53</v>
      </c>
      <c r="H562" s="46" t="str">
        <f>IFERROR(VLOOKUP(Tabelle1[[#This Row],[Wahlkreisnummer]],Wahlkreise!$A$5:$C$132,3,FALSE),"")</f>
        <v>Wahlkreis: 52 Viersen I</v>
      </c>
      <c r="I562" s="52" t="s">
        <v>1697</v>
      </c>
      <c r="J562" s="51">
        <v>52</v>
      </c>
      <c r="K562" s="52" t="s">
        <v>1554</v>
      </c>
      <c r="L562" s="52">
        <v>1</v>
      </c>
      <c r="M562" s="56" t="str">
        <f>Tabelle1[[#This Row],[Spalte2]]</f>
        <v>Paul Muschiol</v>
      </c>
    </row>
    <row r="563" spans="3:13" ht="15.75">
      <c r="C563" t="str">
        <f>Tabelle1[[#This Row],[Vorname]]&amp;" "&amp;Tabelle1[[#This Row],[Nachname]]</f>
        <v>Romy Mamerow</v>
      </c>
      <c r="D563" s="52" t="s">
        <v>1698</v>
      </c>
      <c r="E563" s="52" t="s">
        <v>318</v>
      </c>
      <c r="F563" s="53"/>
      <c r="G563" s="52" t="s">
        <v>53</v>
      </c>
      <c r="H563" s="46" t="str">
        <f>IFERROR(VLOOKUP(Tabelle1[[#This Row],[Wahlkreisnummer]],Wahlkreise!$A$5:$C$132,3,FALSE),"")</f>
        <v>Wahlkreis: 94 Gütersloh I - Bielefeld III</v>
      </c>
      <c r="I563" s="52" t="s">
        <v>1699</v>
      </c>
      <c r="J563" s="51">
        <v>94</v>
      </c>
      <c r="K563" s="52" t="s">
        <v>1700</v>
      </c>
      <c r="L563" s="52">
        <v>2</v>
      </c>
      <c r="M563" s="56" t="str">
        <f>Tabelle1[[#This Row],[Spalte2]]</f>
        <v>Romy Mamerow</v>
      </c>
    </row>
    <row r="564" spans="3:13" ht="15.75">
      <c r="C564" t="str">
        <f>Tabelle1[[#This Row],[Vorname]]&amp;" "&amp;Tabelle1[[#This Row],[Nachname]]</f>
        <v>Ulrich Möhl</v>
      </c>
      <c r="D564" s="52" t="s">
        <v>985</v>
      </c>
      <c r="E564" s="52" t="s">
        <v>941</v>
      </c>
      <c r="F564" s="53"/>
      <c r="G564" s="52" t="s">
        <v>53</v>
      </c>
      <c r="H564" s="46" t="str">
        <f>IFERROR(VLOOKUP(Tabelle1[[#This Row],[Wahlkreisnummer]],Wahlkreise!$A$5:$C$132,3,FALSE),"")</f>
        <v>Wahlkreis: 101 Paderborn II</v>
      </c>
      <c r="I564" s="52" t="s">
        <v>1701</v>
      </c>
      <c r="J564" s="51">
        <v>101</v>
      </c>
      <c r="K564" s="52" t="s">
        <v>304</v>
      </c>
      <c r="L564" s="52">
        <v>1</v>
      </c>
      <c r="M564" s="56" t="str">
        <f>Tabelle1[[#This Row],[Spalte2]]</f>
        <v>Ulrich Möhl</v>
      </c>
    </row>
    <row r="565" spans="3:13" ht="15.75">
      <c r="C565" t="str">
        <f>Tabelle1[[#This Row],[Vorname]]&amp;" "&amp;Tabelle1[[#This Row],[Nachname]]</f>
        <v>Teresa Pflogsch</v>
      </c>
      <c r="D565" s="52" t="s">
        <v>728</v>
      </c>
      <c r="E565" s="52" t="s">
        <v>490</v>
      </c>
      <c r="F565" s="53"/>
      <c r="G565" s="52" t="s">
        <v>53</v>
      </c>
      <c r="H565" s="46" t="str">
        <f>IFERROR(VLOOKUP(Tabelle1[[#This Row],[Wahlkreisnummer]],Wahlkreise!$A$5:$C$132,3,FALSE),"")</f>
        <v/>
      </c>
      <c r="I565" s="52" t="s">
        <v>1702</v>
      </c>
      <c r="J565" s="51" t="s">
        <v>283</v>
      </c>
      <c r="K565" s="52" t="s">
        <v>495</v>
      </c>
      <c r="L565" s="52">
        <v>2</v>
      </c>
      <c r="M565" s="56" t="str">
        <f>Tabelle1[[#This Row],[Spalte2]]</f>
        <v>Teresa Pflogsch</v>
      </c>
    </row>
    <row r="566" spans="3:13" ht="15.75">
      <c r="C566" t="str">
        <f>Tabelle1[[#This Row],[Vorname]]&amp;" "&amp;Tabelle1[[#This Row],[Nachname]]</f>
        <v>Alexandra Gerull</v>
      </c>
      <c r="D566" s="52" t="s">
        <v>1703</v>
      </c>
      <c r="E566" s="52" t="s">
        <v>516</v>
      </c>
      <c r="F566" s="53"/>
      <c r="G566" s="52" t="s">
        <v>53</v>
      </c>
      <c r="H566" s="46" t="str">
        <f>IFERROR(VLOOKUP(Tabelle1[[#This Row],[Wahlkreisnummer]],Wahlkreise!$A$5:$C$132,3,FALSE),"")</f>
        <v>Wahlkreis: 103 Hagen I</v>
      </c>
      <c r="I566" s="52" t="s">
        <v>1704</v>
      </c>
      <c r="J566" s="51">
        <v>103</v>
      </c>
      <c r="K566" s="52" t="s">
        <v>1705</v>
      </c>
      <c r="L566" s="52">
        <v>2</v>
      </c>
      <c r="M566" s="56" t="str">
        <f>Tabelle1[[#This Row],[Spalte2]]</f>
        <v>Alexandra Gerull</v>
      </c>
    </row>
    <row r="567" spans="3:13" ht="15.75">
      <c r="C567" t="str">
        <f>Tabelle1[[#This Row],[Vorname]]&amp;" "&amp;Tabelle1[[#This Row],[Nachname]]</f>
        <v>Paula Backhaus</v>
      </c>
      <c r="D567" s="52" t="s">
        <v>1706</v>
      </c>
      <c r="E567" s="52" t="s">
        <v>1707</v>
      </c>
      <c r="F567" s="53"/>
      <c r="G567" s="52" t="s">
        <v>53</v>
      </c>
      <c r="H567" s="46" t="str">
        <f>IFERROR(VLOOKUP(Tabelle1[[#This Row],[Wahlkreisnummer]],Wahlkreise!$A$5:$C$132,3,FALSE),"")</f>
        <v>Wahlkreis: 54 Kleve I</v>
      </c>
      <c r="I567" s="52" t="s">
        <v>1708</v>
      </c>
      <c r="J567" s="51">
        <v>54</v>
      </c>
      <c r="K567" s="52" t="s">
        <v>1709</v>
      </c>
      <c r="L567" s="52">
        <v>2</v>
      </c>
      <c r="M567" s="56" t="str">
        <f>Tabelle1[[#This Row],[Spalte2]]</f>
        <v>Paula Backhaus</v>
      </c>
    </row>
    <row r="568" spans="3:13" ht="15.75">
      <c r="C568" t="str">
        <f>Tabelle1[[#This Row],[Vorname]]&amp;" "&amp;Tabelle1[[#This Row],[Nachname]]</f>
        <v>Jenny Brunner</v>
      </c>
      <c r="D568" s="52" t="s">
        <v>1710</v>
      </c>
      <c r="E568" s="52" t="s">
        <v>623</v>
      </c>
      <c r="F568" s="53"/>
      <c r="G568" s="52" t="s">
        <v>53</v>
      </c>
      <c r="H568" s="46" t="str">
        <f>IFERROR(VLOOKUP(Tabelle1[[#This Row],[Wahlkreisnummer]],Wahlkreise!$A$5:$C$132,3,FALSE),"")</f>
        <v>Wahlkreis: 114 Dortmund IV</v>
      </c>
      <c r="I568" s="52" t="s">
        <v>1711</v>
      </c>
      <c r="J568" s="51">
        <v>114</v>
      </c>
      <c r="K568" s="52" t="s">
        <v>1036</v>
      </c>
      <c r="L568" s="52">
        <v>2</v>
      </c>
      <c r="M568" s="56" t="str">
        <f>Tabelle1[[#This Row],[Spalte2]]</f>
        <v>Jenny Brunner</v>
      </c>
    </row>
    <row r="569" spans="3:13" ht="15.75">
      <c r="C569" t="str">
        <f>Tabelle1[[#This Row],[Vorname]]&amp;" "&amp;Tabelle1[[#This Row],[Nachname]]</f>
        <v>Dorothea Deppermann</v>
      </c>
      <c r="D569" s="52" t="s">
        <v>1712</v>
      </c>
      <c r="E569" s="52" t="s">
        <v>410</v>
      </c>
      <c r="F569" s="53"/>
      <c r="G569" s="52" t="s">
        <v>53</v>
      </c>
      <c r="H569" s="46" t="str">
        <f>IFERROR(VLOOKUP(Tabelle1[[#This Row],[Wahlkreisnummer]],Wahlkreise!$A$5:$C$132,3,FALSE),"")</f>
        <v>Wahlkreis: 85 Münster III – Coesfeld III</v>
      </c>
      <c r="I569" s="52" t="s">
        <v>1713</v>
      </c>
      <c r="J569" s="51">
        <v>85</v>
      </c>
      <c r="K569" s="52" t="s">
        <v>1714</v>
      </c>
      <c r="L569" s="52">
        <v>2</v>
      </c>
      <c r="M569" s="56" t="str">
        <f>Tabelle1[[#This Row],[Spalte2]]</f>
        <v>Dorothea Deppermann</v>
      </c>
    </row>
    <row r="570" spans="3:13" ht="15.75">
      <c r="C570" t="str">
        <f>Tabelle1[[#This Row],[Vorname]]&amp;" "&amp;Tabelle1[[#This Row],[Nachname]]</f>
        <v>Nelli Foumba Soumaoro</v>
      </c>
      <c r="D570" s="52" t="s">
        <v>1715</v>
      </c>
      <c r="E570" s="52" t="s">
        <v>552</v>
      </c>
      <c r="F570" s="53"/>
      <c r="G570" s="52" t="s">
        <v>53</v>
      </c>
      <c r="H570" s="46" t="str">
        <f>IFERROR(VLOOKUP(Tabelle1[[#This Row],[Wahlkreisnummer]],Wahlkreise!$A$5:$C$132,3,FALSE),"")</f>
        <v>Wahlkreis: 118 Hamm I</v>
      </c>
      <c r="I570" s="52" t="s">
        <v>1716</v>
      </c>
      <c r="J570" s="51">
        <v>118</v>
      </c>
      <c r="K570" s="52" t="s">
        <v>1717</v>
      </c>
      <c r="L570" s="52">
        <v>1</v>
      </c>
      <c r="M570" s="56" t="str">
        <f>Tabelle1[[#This Row],[Spalte2]]</f>
        <v>Nelli Foumba Soumaoro</v>
      </c>
    </row>
    <row r="571" spans="3:13" ht="15.75">
      <c r="C571" t="str">
        <f>Tabelle1[[#This Row],[Vorname]]&amp;" "&amp;Tabelle1[[#This Row],[Nachname]]</f>
        <v>Siedi Serag</v>
      </c>
      <c r="D571" s="52" t="s">
        <v>1718</v>
      </c>
      <c r="E571" s="52" t="s">
        <v>780</v>
      </c>
      <c r="F571" s="53"/>
      <c r="G571" s="52" t="s">
        <v>53</v>
      </c>
      <c r="H571" s="46" t="str">
        <f>IFERROR(VLOOKUP(Tabelle1[[#This Row],[Wahlkreisnummer]],Wahlkreise!$A$5:$C$132,3,FALSE),"")</f>
        <v>Wahlkreis: 37 Mettmann I</v>
      </c>
      <c r="I571" s="52" t="s">
        <v>1719</v>
      </c>
      <c r="J571" s="51">
        <v>37</v>
      </c>
      <c r="K571" s="52" t="s">
        <v>1720</v>
      </c>
      <c r="L571" s="52">
        <v>2</v>
      </c>
      <c r="M571" s="56" t="str">
        <f>Tabelle1[[#This Row],[Spalte2]]</f>
        <v>Siedi Serag</v>
      </c>
    </row>
    <row r="572" spans="3:13" ht="15.75">
      <c r="C572" t="str">
        <f>Tabelle1[[#This Row],[Vorname]]&amp;" "&amp;Tabelle1[[#This Row],[Nachname]]</f>
        <v>Kevin Galuszka</v>
      </c>
      <c r="D572" s="52" t="s">
        <v>691</v>
      </c>
      <c r="E572" s="52" t="s">
        <v>290</v>
      </c>
      <c r="F572" s="53"/>
      <c r="G572" s="52" t="s">
        <v>53</v>
      </c>
      <c r="H572" s="46" t="str">
        <f>IFERROR(VLOOKUP(Tabelle1[[#This Row],[Wahlkreisnummer]],Wahlkreise!$A$5:$C$132,3,FALSE),"")</f>
        <v>Wahlkreis: 62 Duisburg II</v>
      </c>
      <c r="I572" s="52" t="s">
        <v>1721</v>
      </c>
      <c r="J572" s="51">
        <v>62</v>
      </c>
      <c r="K572" s="52" t="s">
        <v>995</v>
      </c>
      <c r="L572" s="52">
        <v>1</v>
      </c>
      <c r="M572" s="56" t="str">
        <f>Tabelle1[[#This Row],[Spalte2]]</f>
        <v>Kevin Galuszka</v>
      </c>
    </row>
    <row r="573" spans="3:13" ht="15.75">
      <c r="C573" t="str">
        <f>Tabelle1[[#This Row],[Vorname]]&amp;" "&amp;Tabelle1[[#This Row],[Nachname]]</f>
        <v>Yousra El Makrini</v>
      </c>
      <c r="D573" s="52" t="s">
        <v>1722</v>
      </c>
      <c r="E573" s="52" t="s">
        <v>382</v>
      </c>
      <c r="F573" s="53"/>
      <c r="G573" s="52" t="s">
        <v>53</v>
      </c>
      <c r="H573" s="46" t="str">
        <f>IFERROR(VLOOKUP(Tabelle1[[#This Row],[Wahlkreisnummer]],Wahlkreise!$A$5:$C$132,3,FALSE),"")</f>
        <v>Wahlkreis: 44 Düsseldorf IV</v>
      </c>
      <c r="I573" s="52" t="s">
        <v>1723</v>
      </c>
      <c r="J573" s="51">
        <v>44</v>
      </c>
      <c r="K573" s="52" t="s">
        <v>1724</v>
      </c>
      <c r="L573" s="52">
        <v>2</v>
      </c>
      <c r="M573" s="56" t="str">
        <f>Tabelle1[[#This Row],[Spalte2]]</f>
        <v>Yousra El Makrini</v>
      </c>
    </row>
    <row r="574" spans="3:13" ht="15.75">
      <c r="C574" t="str">
        <f>Tabelle1[[#This Row],[Vorname]]&amp;" "&amp;Tabelle1[[#This Row],[Nachname]]</f>
        <v>Dirk Schimanski</v>
      </c>
      <c r="D574" s="52" t="s">
        <v>1725</v>
      </c>
      <c r="E574" s="52" t="s">
        <v>520</v>
      </c>
      <c r="F574" s="53"/>
      <c r="G574" s="52" t="s">
        <v>53</v>
      </c>
      <c r="H574" s="46" t="str">
        <f>IFERROR(VLOOKUP(Tabelle1[[#This Row],[Wahlkreisnummer]],Wahlkreise!$A$5:$C$132,3,FALSE),"")</f>
        <v>Wahlkreis: 46 Rhein-Kreis Neuss II</v>
      </c>
      <c r="I574" s="52" t="s">
        <v>1726</v>
      </c>
      <c r="J574" s="51">
        <v>46</v>
      </c>
      <c r="K574" s="52" t="s">
        <v>1024</v>
      </c>
      <c r="L574" s="52">
        <v>1</v>
      </c>
      <c r="M574" s="56" t="str">
        <f>Tabelle1[[#This Row],[Spalte2]]</f>
        <v>Dirk Schimanski</v>
      </c>
    </row>
    <row r="575" spans="3:13" ht="15.75">
      <c r="C575" t="str">
        <f>Tabelle1[[#This Row],[Vorname]]&amp;" "&amp;Tabelle1[[#This Row],[Nachname]]</f>
        <v>Maya Wischnewski</v>
      </c>
      <c r="D575" s="52" t="s">
        <v>728</v>
      </c>
      <c r="E575" s="52" t="s">
        <v>502</v>
      </c>
      <c r="F575" s="53"/>
      <c r="G575" s="52" t="s">
        <v>53</v>
      </c>
      <c r="H575" s="46" t="str">
        <f>IFERROR(VLOOKUP(Tabelle1[[#This Row],[Wahlkreisnummer]],Wahlkreise!$A$5:$C$132,3,FALSE),"")</f>
        <v>Wahlkreis: 71 Recklinghausen III</v>
      </c>
      <c r="I575" s="52" t="s">
        <v>1727</v>
      </c>
      <c r="J575" s="51">
        <v>71</v>
      </c>
      <c r="K575" s="52" t="s">
        <v>1728</v>
      </c>
      <c r="L575" s="52">
        <v>2</v>
      </c>
      <c r="M575" s="56" t="str">
        <f>Tabelle1[[#This Row],[Spalte2]]</f>
        <v>Maya Wischnewski</v>
      </c>
    </row>
    <row r="576" spans="3:13" ht="15.75">
      <c r="C576" t="str">
        <f>Tabelle1[[#This Row],[Titel]]&amp;" "&amp;Tabelle1[[#This Row],[Vorname]]&amp;" "&amp;Tabelle1[[#This Row],[Nachname]]</f>
        <v>Dr.-Ing. Moritz Oberberg</v>
      </c>
      <c r="D576" s="52" t="s">
        <v>1517</v>
      </c>
      <c r="E576" s="52" t="s">
        <v>247</v>
      </c>
      <c r="F576" s="52" t="s">
        <v>1729</v>
      </c>
      <c r="G576" s="52" t="s">
        <v>53</v>
      </c>
      <c r="H576" s="46" t="str">
        <f>IFERROR(VLOOKUP(Tabelle1[[#This Row],[Wahlkreisnummer]],Wahlkreise!$A$5:$C$132,3,FALSE),"")</f>
        <v>Wahlkreis: 108 Bochum II</v>
      </c>
      <c r="I576" s="52" t="s">
        <v>1730</v>
      </c>
      <c r="J576" s="51">
        <v>108</v>
      </c>
      <c r="K576" s="52" t="s">
        <v>1731</v>
      </c>
      <c r="L576" s="52">
        <v>1</v>
      </c>
      <c r="M576" s="56" t="str">
        <f>Tabelle1[[#This Row],[Spalte2]]</f>
        <v>Dr.-Ing. Moritz Oberberg</v>
      </c>
    </row>
    <row r="577" spans="3:13" ht="15.75">
      <c r="C577" t="str">
        <f>Tabelle1[[#This Row],[Vorname]]&amp;" "&amp;Tabelle1[[#This Row],[Nachname]]</f>
        <v>Eileen Woestmann</v>
      </c>
      <c r="D577" s="52" t="s">
        <v>1732</v>
      </c>
      <c r="E577" s="52" t="s">
        <v>252</v>
      </c>
      <c r="F577" s="53"/>
      <c r="G577" s="52" t="s">
        <v>53</v>
      </c>
      <c r="H577" s="46" t="str">
        <f>IFERROR(VLOOKUP(Tabelle1[[#This Row],[Wahlkreisnummer]],Wahlkreise!$A$5:$C$132,3,FALSE),"")</f>
        <v>Wahlkreis: 13 Köln I</v>
      </c>
      <c r="I577" s="52" t="s">
        <v>1733</v>
      </c>
      <c r="J577" s="51">
        <v>13</v>
      </c>
      <c r="K577" s="52" t="s">
        <v>1734</v>
      </c>
      <c r="L577" s="52">
        <v>2</v>
      </c>
      <c r="M577" s="56" t="str">
        <f>Tabelle1[[#This Row],[Spalte2]]</f>
        <v>Eileen Woestmann</v>
      </c>
    </row>
    <row r="578" spans="3:13" ht="15.75">
      <c r="C578" t="str">
        <f>Tabelle1[[#This Row],[Vorname]]&amp;" "&amp;Tabelle1[[#This Row],[Nachname]]</f>
        <v>Jacques Armel Dsicheu Djine</v>
      </c>
      <c r="D578" s="52" t="s">
        <v>1517</v>
      </c>
      <c r="E578" s="52" t="s">
        <v>623</v>
      </c>
      <c r="F578" s="53"/>
      <c r="G578" s="52" t="s">
        <v>53</v>
      </c>
      <c r="H578" s="46" t="str">
        <f>IFERROR(VLOOKUP(Tabelle1[[#This Row],[Wahlkreisnummer]],Wahlkreise!$A$5:$C$132,3,FALSE),"")</f>
        <v>Wahlkreis: 113 Dortmund III</v>
      </c>
      <c r="I578" s="52" t="s">
        <v>1735</v>
      </c>
      <c r="J578" s="51">
        <v>113</v>
      </c>
      <c r="K578" s="52" t="s">
        <v>1736</v>
      </c>
      <c r="L578" s="52">
        <v>1</v>
      </c>
      <c r="M578" s="56" t="str">
        <f>Tabelle1[[#This Row],[Spalte2]]</f>
        <v>Jacques Armel Dsicheu Djine</v>
      </c>
    </row>
    <row r="579" spans="3:13" ht="15.75">
      <c r="C579" t="str">
        <f>Tabelle1[[#This Row],[Vorname]]&amp;" "&amp;Tabelle1[[#This Row],[Nachname]]</f>
        <v>Silke Wellmeier</v>
      </c>
      <c r="D579" s="52" t="s">
        <v>1737</v>
      </c>
      <c r="E579" s="52" t="s">
        <v>1738</v>
      </c>
      <c r="F579" s="53"/>
      <c r="G579" s="52" t="s">
        <v>53</v>
      </c>
      <c r="H579" s="46" t="str">
        <f>IFERROR(VLOOKUP(Tabelle1[[#This Row],[Wahlkreisnummer]],Wahlkreise!$A$5:$C$132,3,FALSE),"")</f>
        <v>Wahlkreis: 82 Steinfurt III</v>
      </c>
      <c r="I579" s="52" t="s">
        <v>1739</v>
      </c>
      <c r="J579" s="51">
        <v>82</v>
      </c>
      <c r="K579" s="52" t="s">
        <v>1067</v>
      </c>
      <c r="L579" s="52">
        <v>2</v>
      </c>
      <c r="M579" s="56" t="str">
        <f>Tabelle1[[#This Row],[Spalte2]]</f>
        <v>Silke Wellmeier</v>
      </c>
    </row>
    <row r="580" spans="3:13" ht="15.75">
      <c r="C580" t="str">
        <f>Tabelle1[[#This Row],[Vorname]]&amp;" "&amp;Tabelle1[[#This Row],[Nachname]]</f>
        <v>Leon Schlömer</v>
      </c>
      <c r="D580" s="52" t="s">
        <v>1740</v>
      </c>
      <c r="E580" s="52" t="s">
        <v>252</v>
      </c>
      <c r="F580" s="53"/>
      <c r="G580" s="52" t="s">
        <v>53</v>
      </c>
      <c r="H580" s="46" t="str">
        <f>IFERROR(VLOOKUP(Tabelle1[[#This Row],[Wahlkreisnummer]],Wahlkreise!$A$5:$C$132,3,FALSE),"")</f>
        <v>Wahlkreis: 19 Köln VII</v>
      </c>
      <c r="I580" s="52" t="s">
        <v>1741</v>
      </c>
      <c r="J580" s="51">
        <v>19</v>
      </c>
      <c r="K580" s="52" t="s">
        <v>1742</v>
      </c>
      <c r="L580" s="52">
        <v>1</v>
      </c>
      <c r="M580" s="56" t="str">
        <f>Tabelle1[[#This Row],[Spalte2]]</f>
        <v>Leon Schlömer</v>
      </c>
    </row>
    <row r="581" spans="3:13" ht="15.75">
      <c r="C581" t="str">
        <f>Tabelle1[[#This Row],[Vorname]]&amp;" "&amp;Tabelle1[[#This Row],[Nachname]]</f>
        <v>Astrid Vogelheim</v>
      </c>
      <c r="D581" s="52" t="s">
        <v>1743</v>
      </c>
      <c r="E581" s="52" t="s">
        <v>442</v>
      </c>
      <c r="F581" s="53"/>
      <c r="G581" s="52" t="s">
        <v>53</v>
      </c>
      <c r="H581" s="46" t="str">
        <f>IFERROR(VLOOKUP(Tabelle1[[#This Row],[Wahlkreisnummer]],Wahlkreise!$A$5:$C$132,3,FALSE),"")</f>
        <v>Wahlkreis: 1 Aachen I</v>
      </c>
      <c r="I581" s="52" t="s">
        <v>1744</v>
      </c>
      <c r="J581" s="51">
        <v>1</v>
      </c>
      <c r="K581" s="52" t="s">
        <v>1745</v>
      </c>
      <c r="L581" s="52">
        <v>2</v>
      </c>
      <c r="M581" s="56" t="str">
        <f>Tabelle1[[#This Row],[Spalte2]]</f>
        <v>Astrid Vogelheim</v>
      </c>
    </row>
    <row r="582" spans="3:13" ht="15.75">
      <c r="C582" t="str">
        <f>Tabelle1[[#This Row],[Vorname]]&amp;" "&amp;Tabelle1[[#This Row],[Nachname]]</f>
        <v>Dean Tucker</v>
      </c>
      <c r="D582" s="52" t="s">
        <v>1746</v>
      </c>
      <c r="E582" s="52" t="s">
        <v>410</v>
      </c>
      <c r="F582" s="53"/>
      <c r="G582" s="52" t="s">
        <v>53</v>
      </c>
      <c r="H582" s="46" t="str">
        <f>IFERROR(VLOOKUP(Tabelle1[[#This Row],[Wahlkreisnummer]],Wahlkreise!$A$5:$C$132,3,FALSE),"")</f>
        <v/>
      </c>
      <c r="I582" s="52" t="s">
        <v>1747</v>
      </c>
      <c r="J582" s="51" t="s">
        <v>283</v>
      </c>
      <c r="K582" s="52" t="s">
        <v>1748</v>
      </c>
      <c r="L582" s="52">
        <v>1</v>
      </c>
      <c r="M582" s="56" t="str">
        <f>Tabelle1[[#This Row],[Spalte2]]</f>
        <v>Dean Tucker</v>
      </c>
    </row>
    <row r="583" spans="3:13" ht="15.75">
      <c r="C583" t="str">
        <f>Tabelle1[[#This Row],[Vorname]]&amp;" "&amp;Tabelle1[[#This Row],[Nachname]]</f>
        <v>Friederike Scholz</v>
      </c>
      <c r="D583" s="52" t="s">
        <v>1329</v>
      </c>
      <c r="E583" s="52" t="s">
        <v>252</v>
      </c>
      <c r="F583" s="53"/>
      <c r="G583" s="52" t="s">
        <v>53</v>
      </c>
      <c r="H583" s="46" t="str">
        <f>IFERROR(VLOOKUP(Tabelle1[[#This Row],[Wahlkreisnummer]],Wahlkreise!$A$5:$C$132,3,FALSE),"")</f>
        <v>Wahlkreis: 16 Köln IV</v>
      </c>
      <c r="I583" s="52" t="s">
        <v>564</v>
      </c>
      <c r="J583" s="51">
        <v>16</v>
      </c>
      <c r="K583" s="52" t="s">
        <v>1749</v>
      </c>
      <c r="L583" s="52">
        <v>2</v>
      </c>
      <c r="M583" s="56" t="str">
        <f>Tabelle1[[#This Row],[Spalte2]]</f>
        <v>Friederike Scholz</v>
      </c>
    </row>
    <row r="584" spans="3:13" ht="15.75">
      <c r="C584" t="str">
        <f>Tabelle1[[#This Row],[Vorname]]&amp;" "&amp;Tabelle1[[#This Row],[Nachname]]</f>
        <v>Niklas Graf</v>
      </c>
      <c r="D584" s="52" t="s">
        <v>1750</v>
      </c>
      <c r="E584" s="52" t="s">
        <v>872</v>
      </c>
      <c r="F584" s="53"/>
      <c r="G584" s="52" t="s">
        <v>53</v>
      </c>
      <c r="H584" s="46" t="str">
        <f>IFERROR(VLOOKUP(Tabelle1[[#This Row],[Wahlkreisnummer]],Wahlkreise!$A$5:$C$132,3,FALSE),"")</f>
        <v>Wahlkreis: 57 Oberhausen II - Wesel I</v>
      </c>
      <c r="I584" s="52" t="s">
        <v>1751</v>
      </c>
      <c r="J584" s="51">
        <v>57</v>
      </c>
      <c r="K584" s="52" t="s">
        <v>1752</v>
      </c>
      <c r="L584" s="52">
        <v>1</v>
      </c>
      <c r="M584" s="56" t="str">
        <f>Tabelle1[[#This Row],[Spalte2]]</f>
        <v>Niklas Graf</v>
      </c>
    </row>
    <row r="585" spans="3:13" ht="15.75">
      <c r="C585" t="str">
        <f>Tabelle1[[#This Row],[Vorname]]&amp;" "&amp;Tabelle1[[#This Row],[Nachname]]</f>
        <v>Petra Backhoff</v>
      </c>
      <c r="D585" s="52" t="s">
        <v>1753</v>
      </c>
      <c r="E585" s="52" t="s">
        <v>1351</v>
      </c>
      <c r="F585" s="53"/>
      <c r="G585" s="52" t="s">
        <v>53</v>
      </c>
      <c r="H585" s="46" t="str">
        <f>IFERROR(VLOOKUP(Tabelle1[[#This Row],[Wahlkreisnummer]],Wahlkreise!$A$5:$C$132,3,FALSE),"")</f>
        <v>Wahlkreis: 104 Hagen II - Ennepe-Ruhr-Kreis III</v>
      </c>
      <c r="I585" s="52" t="s">
        <v>1754</v>
      </c>
      <c r="J585" s="51">
        <v>104</v>
      </c>
      <c r="K585" s="52" t="s">
        <v>395</v>
      </c>
      <c r="L585" s="52">
        <v>2</v>
      </c>
      <c r="M585" s="56" t="str">
        <f>Tabelle1[[#This Row],[Spalte2]]</f>
        <v>Petra Backhoff</v>
      </c>
    </row>
    <row r="586" spans="3:13" ht="15.75">
      <c r="C586" t="str">
        <f>Tabelle1[[#This Row],[Vorname]]&amp;" "&amp;Tabelle1[[#This Row],[Nachname]]</f>
        <v>Thomas Nagel</v>
      </c>
      <c r="D586" s="52" t="s">
        <v>1427</v>
      </c>
      <c r="E586" s="52" t="s">
        <v>244</v>
      </c>
      <c r="F586" s="53"/>
      <c r="G586" s="52" t="s">
        <v>53</v>
      </c>
      <c r="H586" s="46" t="str">
        <f>IFERROR(VLOOKUP(Tabelle1[[#This Row],[Wahlkreisnummer]],Wahlkreise!$A$5:$C$132,3,FALSE),"")</f>
        <v/>
      </c>
      <c r="I586" s="52" t="s">
        <v>1755</v>
      </c>
      <c r="J586" s="51" t="s">
        <v>283</v>
      </c>
      <c r="K586" s="52" t="s">
        <v>280</v>
      </c>
      <c r="L586" s="52">
        <v>1</v>
      </c>
      <c r="M586" s="56" t="str">
        <f>Tabelle1[[#This Row],[Spalte2]]</f>
        <v>Thomas Nagel</v>
      </c>
    </row>
    <row r="587" spans="3:13" ht="15.75">
      <c r="C587" t="str">
        <f>Tabelle1[[#This Row],[Vorname]]&amp;" "&amp;Tabelle1[[#This Row],[Nachname]]</f>
        <v>Heidi Neumann</v>
      </c>
      <c r="D587" s="52" t="s">
        <v>1048</v>
      </c>
      <c r="E587" s="52" t="s">
        <v>899</v>
      </c>
      <c r="F587" s="53"/>
      <c r="G587" s="52" t="s">
        <v>53</v>
      </c>
      <c r="H587" s="46" t="str">
        <f>IFERROR(VLOOKUP(Tabelle1[[#This Row],[Wahlkreisnummer]],Wahlkreise!$A$5:$C$132,3,FALSE),"")</f>
        <v/>
      </c>
      <c r="I587" s="52" t="s">
        <v>977</v>
      </c>
      <c r="J587" s="51" t="s">
        <v>283</v>
      </c>
      <c r="K587" s="52" t="s">
        <v>1756</v>
      </c>
      <c r="L587" s="52">
        <v>2</v>
      </c>
      <c r="M587" s="56" t="str">
        <f>Tabelle1[[#This Row],[Spalte2]]</f>
        <v>Heidi Neumann</v>
      </c>
    </row>
    <row r="588" spans="3:13" ht="15.75">
      <c r="C588" t="str">
        <f>Tabelle1[[#This Row],[Titel]]&amp;" "&amp;Tabelle1[[#This Row],[Vorname]]&amp;" "&amp;Tabelle1[[#This Row],[Nachname]]</f>
        <v>Dr. Daniel Rutte</v>
      </c>
      <c r="D588" s="52" t="s">
        <v>1757</v>
      </c>
      <c r="E588" s="52" t="s">
        <v>325</v>
      </c>
      <c r="F588" s="52" t="s">
        <v>241</v>
      </c>
      <c r="G588" s="52" t="s">
        <v>53</v>
      </c>
      <c r="H588" s="46" t="str">
        <f>IFERROR(VLOOKUP(Tabelle1[[#This Row],[Wahlkreisnummer]],Wahlkreise!$A$5:$C$132,3,FALSE),"")</f>
        <v/>
      </c>
      <c r="I588" s="52" t="s">
        <v>1758</v>
      </c>
      <c r="J588" s="51" t="s">
        <v>283</v>
      </c>
      <c r="K588" s="52" t="s">
        <v>274</v>
      </c>
      <c r="L588" s="52">
        <v>1</v>
      </c>
      <c r="M588" s="56" t="str">
        <f>Tabelle1[[#This Row],[Spalte2]]</f>
        <v>Dr. Daniel Rutte</v>
      </c>
    </row>
    <row r="589" spans="3:13" ht="15.75">
      <c r="C589" t="str">
        <f>Tabelle1[[#This Row],[Vorname]]&amp;" "&amp;Tabelle1[[#This Row],[Nachname]]</f>
        <v>Andrea Haack</v>
      </c>
      <c r="D589" s="52" t="s">
        <v>718</v>
      </c>
      <c r="E589" s="52" t="s">
        <v>1759</v>
      </c>
      <c r="F589" s="53"/>
      <c r="G589" s="52" t="s">
        <v>53</v>
      </c>
      <c r="H589" s="46" t="str">
        <f>IFERROR(VLOOKUP(Tabelle1[[#This Row],[Wahlkreisnummer]],Wahlkreise!$A$5:$C$132,3,FALSE),"")</f>
        <v>Wahlkreis: 91 Herford II - Minden-Lübbecke III</v>
      </c>
      <c r="I589" s="52" t="s">
        <v>1760</v>
      </c>
      <c r="J589" s="51">
        <v>91</v>
      </c>
      <c r="K589" s="52" t="s">
        <v>1205</v>
      </c>
      <c r="L589" s="52">
        <v>2</v>
      </c>
      <c r="M589" s="56" t="str">
        <f>Tabelle1[[#This Row],[Spalte2]]</f>
        <v>Andrea Haack</v>
      </c>
    </row>
    <row r="590" spans="3:13" ht="15.75">
      <c r="C590" t="str">
        <f>Tabelle1[[#This Row],[Vorname]]&amp;" "&amp;Tabelle1[[#This Row],[Nachname]]</f>
        <v>Rolf Beu</v>
      </c>
      <c r="D590" s="52" t="s">
        <v>1761</v>
      </c>
      <c r="E590" s="52" t="s">
        <v>325</v>
      </c>
      <c r="F590" s="53"/>
      <c r="G590" s="52" t="s">
        <v>53</v>
      </c>
      <c r="H590" s="46" t="str">
        <f>IFERROR(VLOOKUP(Tabelle1[[#This Row],[Wahlkreisnummer]],Wahlkreise!$A$5:$C$132,3,FALSE),"")</f>
        <v/>
      </c>
      <c r="I590" s="52" t="s">
        <v>1762</v>
      </c>
      <c r="J590" s="51" t="s">
        <v>283</v>
      </c>
      <c r="K590" s="52" t="s">
        <v>1763</v>
      </c>
      <c r="L590" s="52">
        <v>1</v>
      </c>
      <c r="M590" s="56" t="str">
        <f>Tabelle1[[#This Row],[Spalte2]]</f>
        <v>Rolf Beu</v>
      </c>
    </row>
    <row r="591" spans="3:13" ht="15.75">
      <c r="C591" t="str">
        <f>Tabelle1[[#This Row],[Vorname]]&amp;" "&amp;Tabelle1[[#This Row],[Nachname]]</f>
        <v>Nele Flüchter</v>
      </c>
      <c r="D591" s="52" t="s">
        <v>1764</v>
      </c>
      <c r="E591" s="52" t="s">
        <v>382</v>
      </c>
      <c r="F591" s="53"/>
      <c r="G591" s="52" t="s">
        <v>197</v>
      </c>
      <c r="H591" s="46" t="str">
        <f>IFERROR(VLOOKUP(Tabelle1[[#This Row],[Wahlkreisnummer]],Wahlkreise!$A$5:$C$132,3,FALSE),"")</f>
        <v/>
      </c>
      <c r="I591" s="52" t="s">
        <v>1765</v>
      </c>
      <c r="J591" s="51" t="s">
        <v>283</v>
      </c>
      <c r="K591" s="52" t="s">
        <v>1766</v>
      </c>
      <c r="L591" s="52">
        <v>2</v>
      </c>
      <c r="M591" s="56" t="str">
        <f>Tabelle1[[#This Row],[Spalte2]]</f>
        <v>Nele Flüchter</v>
      </c>
    </row>
    <row r="592" spans="3:13" ht="15.75">
      <c r="C592" t="str">
        <f>Tabelle1[[#This Row],[Titel]]&amp;" "&amp;Tabelle1[[#This Row],[Vorname]]&amp;" "&amp;Tabelle1[[#This Row],[Nachname]]</f>
        <v>Dr. Nicole Reese</v>
      </c>
      <c r="D592" s="52" t="s">
        <v>1767</v>
      </c>
      <c r="E592" s="52" t="s">
        <v>318</v>
      </c>
      <c r="F592" s="52" t="s">
        <v>241</v>
      </c>
      <c r="G592" s="52" t="s">
        <v>197</v>
      </c>
      <c r="H592" s="46" t="str">
        <f>IFERROR(VLOOKUP(Tabelle1[[#This Row],[Wahlkreisnummer]],Wahlkreise!$A$5:$C$132,3,FALSE),"")</f>
        <v/>
      </c>
      <c r="I592" s="52" t="s">
        <v>1768</v>
      </c>
      <c r="J592" s="51" t="s">
        <v>283</v>
      </c>
      <c r="K592" s="52" t="s">
        <v>1769</v>
      </c>
      <c r="L592" s="52">
        <v>2</v>
      </c>
      <c r="M592" s="56" t="str">
        <f>Tabelle1[[#This Row],[Spalte2]]</f>
        <v>Dr. Nicole Reese</v>
      </c>
    </row>
    <row r="593" spans="3:13" ht="15.75">
      <c r="C593" t="str">
        <f>Tabelle1[[#This Row],[Vorname]]&amp;" "&amp;Tabelle1[[#This Row],[Nachname]]</f>
        <v>Susanne Dohn</v>
      </c>
      <c r="D593" s="52" t="s">
        <v>1770</v>
      </c>
      <c r="E593" s="52" t="s">
        <v>382</v>
      </c>
      <c r="F593" s="53"/>
      <c r="G593" s="52" t="s">
        <v>197</v>
      </c>
      <c r="H593" s="46" t="str">
        <f>IFERROR(VLOOKUP(Tabelle1[[#This Row],[Wahlkreisnummer]],Wahlkreise!$A$5:$C$132,3,FALSE),"")</f>
        <v/>
      </c>
      <c r="I593" s="52" t="s">
        <v>1771</v>
      </c>
      <c r="J593" s="51" t="s">
        <v>283</v>
      </c>
      <c r="K593" s="52" t="s">
        <v>1243</v>
      </c>
      <c r="L593" s="52">
        <v>2</v>
      </c>
      <c r="M593" s="56" t="str">
        <f>Tabelle1[[#This Row],[Spalte2]]</f>
        <v>Susanne Dohn</v>
      </c>
    </row>
    <row r="594" spans="3:13" ht="15.75">
      <c r="C594" t="str">
        <f>Tabelle1[[#This Row],[Vorname]]&amp;" "&amp;Tabelle1[[#This Row],[Nachname]]</f>
        <v>Martina Block</v>
      </c>
      <c r="D594" s="52" t="s">
        <v>1772</v>
      </c>
      <c r="E594" s="52" t="s">
        <v>1539</v>
      </c>
      <c r="F594" s="53"/>
      <c r="G594" s="52" t="s">
        <v>197</v>
      </c>
      <c r="H594" s="46" t="str">
        <f>IFERROR(VLOOKUP(Tabelle1[[#This Row],[Wahlkreisnummer]],Wahlkreise!$A$5:$C$132,3,FALSE),"")</f>
        <v/>
      </c>
      <c r="I594" s="52" t="s">
        <v>1773</v>
      </c>
      <c r="J594" s="51" t="s">
        <v>283</v>
      </c>
      <c r="K594" s="52" t="s">
        <v>930</v>
      </c>
      <c r="L594" s="52">
        <v>2</v>
      </c>
      <c r="M594" s="56" t="str">
        <f>Tabelle1[[#This Row],[Spalte2]]</f>
        <v>Martina Block</v>
      </c>
    </row>
    <row r="595" spans="3:13" ht="15.75">
      <c r="C595" t="str">
        <f>Tabelle1[[#This Row],[Vorname]]&amp;" "&amp;Tabelle1[[#This Row],[Nachname]]</f>
        <v>Johanna Nelkner</v>
      </c>
      <c r="D595" s="52" t="s">
        <v>1774</v>
      </c>
      <c r="E595" s="52" t="s">
        <v>318</v>
      </c>
      <c r="F595" s="53"/>
      <c r="G595" s="52" t="s">
        <v>197</v>
      </c>
      <c r="H595" s="46" t="str">
        <f>IFERROR(VLOOKUP(Tabelle1[[#This Row],[Wahlkreisnummer]],Wahlkreise!$A$5:$C$132,3,FALSE),"")</f>
        <v/>
      </c>
      <c r="I595" s="52" t="s">
        <v>1775</v>
      </c>
      <c r="J595" s="51" t="s">
        <v>283</v>
      </c>
      <c r="K595" s="52" t="s">
        <v>1101</v>
      </c>
      <c r="L595" s="52">
        <v>2</v>
      </c>
      <c r="M595" s="56" t="str">
        <f>Tabelle1[[#This Row],[Spalte2]]</f>
        <v>Johanna Nelkner</v>
      </c>
    </row>
    <row r="596" spans="3:13" ht="15.75">
      <c r="C596" t="str">
        <f>Tabelle1[[#This Row],[Vorname]]&amp;" "&amp;Tabelle1[[#This Row],[Nachname]]</f>
        <v>Jonas Nelkner</v>
      </c>
      <c r="D596" s="52" t="s">
        <v>1776</v>
      </c>
      <c r="E596" s="52" t="s">
        <v>318</v>
      </c>
      <c r="F596" s="53"/>
      <c r="G596" s="52" t="s">
        <v>197</v>
      </c>
      <c r="H596" s="46" t="str">
        <f>IFERROR(VLOOKUP(Tabelle1[[#This Row],[Wahlkreisnummer]],Wahlkreise!$A$5:$C$132,3,FALSE),"")</f>
        <v/>
      </c>
      <c r="I596" s="52" t="s">
        <v>1775</v>
      </c>
      <c r="J596" s="51" t="s">
        <v>283</v>
      </c>
      <c r="K596" s="52" t="s">
        <v>629</v>
      </c>
      <c r="L596" s="52">
        <v>1</v>
      </c>
      <c r="M596" s="56" t="str">
        <f>Tabelle1[[#This Row],[Spalte2]]</f>
        <v>Jonas Nelkner</v>
      </c>
    </row>
    <row r="597" spans="3:13" ht="15.75">
      <c r="C597" t="str">
        <f>Tabelle1[[#This Row],[Vorname]]&amp;" "&amp;Tabelle1[[#This Row],[Nachname]]</f>
        <v>Stefanie Seifert</v>
      </c>
      <c r="D597" s="52" t="s">
        <v>1777</v>
      </c>
      <c r="E597" s="52" t="s">
        <v>382</v>
      </c>
      <c r="F597" s="53"/>
      <c r="G597" s="52" t="s">
        <v>197</v>
      </c>
      <c r="H597" s="46" t="str">
        <f>IFERROR(VLOOKUP(Tabelle1[[#This Row],[Wahlkreisnummer]],Wahlkreise!$A$5:$C$132,3,FALSE),"")</f>
        <v/>
      </c>
      <c r="I597" s="52" t="s">
        <v>1778</v>
      </c>
      <c r="J597" s="51" t="s">
        <v>283</v>
      </c>
      <c r="K597" s="52" t="s">
        <v>1051</v>
      </c>
      <c r="L597" s="52">
        <v>2</v>
      </c>
      <c r="M597" s="56" t="str">
        <f>Tabelle1[[#This Row],[Spalte2]]</f>
        <v>Stefanie Seifert</v>
      </c>
    </row>
    <row r="598" spans="3:13" ht="15.75">
      <c r="C598" t="str">
        <f>Tabelle1[[#This Row],[Vorname]]&amp;" "&amp;Tabelle1[[#This Row],[Nachname]]</f>
        <v>Helene Susojev</v>
      </c>
      <c r="D598" s="52" t="s">
        <v>1779</v>
      </c>
      <c r="E598" s="52" t="s">
        <v>821</v>
      </c>
      <c r="F598" s="53"/>
      <c r="G598" s="52" t="s">
        <v>162</v>
      </c>
      <c r="H598" s="46" t="str">
        <f>IFERROR(VLOOKUP(Tabelle1[[#This Row],[Wahlkreisnummer]],Wahlkreise!$A$5:$C$132,3,FALSE),"")</f>
        <v>Wahlkreis: 5 Rhein-Erft-Kreis I</v>
      </c>
      <c r="I598" s="52" t="s">
        <v>1780</v>
      </c>
      <c r="J598" s="51">
        <v>5</v>
      </c>
      <c r="K598" s="52" t="s">
        <v>1781</v>
      </c>
      <c r="L598" s="52">
        <v>2</v>
      </c>
      <c r="M598" s="56" t="str">
        <f>Tabelle1[[#This Row],[Spalte2]]</f>
        <v>Helene Susojev</v>
      </c>
    </row>
    <row r="599" spans="3:13" ht="15.75">
      <c r="C599" t="str">
        <f>Tabelle1[[#This Row],[Vorname]]&amp;" "&amp;Tabelle1[[#This Row],[Nachname]]</f>
        <v>Ewgeni Auer</v>
      </c>
      <c r="D599" s="52" t="s">
        <v>332</v>
      </c>
      <c r="E599" s="52" t="s">
        <v>681</v>
      </c>
      <c r="F599" s="53"/>
      <c r="G599" s="52" t="s">
        <v>162</v>
      </c>
      <c r="H599" s="46" t="str">
        <f>IFERROR(VLOOKUP(Tabelle1[[#This Row],[Wahlkreisnummer]],Wahlkreise!$A$5:$C$132,3,FALSE),"")</f>
        <v>Wahlkreis: 28 Rhein-Sieg-Kreis IV</v>
      </c>
      <c r="I599" s="52" t="s">
        <v>1782</v>
      </c>
      <c r="J599" s="51">
        <v>28</v>
      </c>
      <c r="K599" s="52" t="s">
        <v>1783</v>
      </c>
      <c r="L599" s="52">
        <v>1</v>
      </c>
      <c r="M599" s="56" t="str">
        <f>Tabelle1[[#This Row],[Spalte2]]</f>
        <v>Ewgeni Auer</v>
      </c>
    </row>
    <row r="600" spans="3:13" ht="15.75">
      <c r="C600" t="str">
        <f>Tabelle1[[#This Row],[Vorname]]&amp;" "&amp;Tabelle1[[#This Row],[Nachname]]</f>
        <v>Diana Kabanov</v>
      </c>
      <c r="D600" s="52" t="s">
        <v>1784</v>
      </c>
      <c r="E600" s="52" t="s">
        <v>1785</v>
      </c>
      <c r="F600" s="53"/>
      <c r="G600" s="52" t="s">
        <v>162</v>
      </c>
      <c r="H600" s="46" t="str">
        <f>IFERROR(VLOOKUP(Tabelle1[[#This Row],[Wahlkreisnummer]],Wahlkreise!$A$5:$C$132,3,FALSE),"")</f>
        <v/>
      </c>
      <c r="I600" s="52" t="s">
        <v>1786</v>
      </c>
      <c r="J600" s="51" t="s">
        <v>283</v>
      </c>
      <c r="K600" s="52" t="s">
        <v>1111</v>
      </c>
      <c r="L600" s="52">
        <v>2</v>
      </c>
      <c r="M600" s="56" t="str">
        <f>Tabelle1[[#This Row],[Spalte2]]</f>
        <v>Diana Kabanov</v>
      </c>
    </row>
    <row r="601" spans="3:13" ht="15.75">
      <c r="C601" t="str">
        <f>Tabelle1[[#This Row],[Vorname]]&amp;" "&amp;Tabelle1[[#This Row],[Nachname]]</f>
        <v>Irina Felker</v>
      </c>
      <c r="D601" s="52" t="s">
        <v>1787</v>
      </c>
      <c r="E601" s="52" t="s">
        <v>821</v>
      </c>
      <c r="F601" s="53"/>
      <c r="G601" s="52" t="s">
        <v>162</v>
      </c>
      <c r="H601" s="46" t="str">
        <f>IFERROR(VLOOKUP(Tabelle1[[#This Row],[Wahlkreisnummer]],Wahlkreise!$A$5:$C$132,3,FALSE),"")</f>
        <v/>
      </c>
      <c r="I601" s="52" t="s">
        <v>1788</v>
      </c>
      <c r="J601" s="51" t="s">
        <v>283</v>
      </c>
      <c r="K601" s="52" t="s">
        <v>1789</v>
      </c>
      <c r="L601" s="52">
        <v>2</v>
      </c>
      <c r="M601" s="56" t="str">
        <f>Tabelle1[[#This Row],[Spalte2]]</f>
        <v>Irina Felker</v>
      </c>
    </row>
    <row r="602" spans="3:13" ht="15.75">
      <c r="C602" t="str">
        <f>Tabelle1[[#This Row],[Vorname]]&amp;" "&amp;Tabelle1[[#This Row],[Nachname]]</f>
        <v>Oxana Nagel</v>
      </c>
      <c r="D602" s="52" t="s">
        <v>1790</v>
      </c>
      <c r="E602" s="52" t="s">
        <v>821</v>
      </c>
      <c r="F602" s="53"/>
      <c r="G602" s="52" t="s">
        <v>162</v>
      </c>
      <c r="H602" s="46" t="str">
        <f>IFERROR(VLOOKUP(Tabelle1[[#This Row],[Wahlkreisnummer]],Wahlkreise!$A$5:$C$132,3,FALSE),"")</f>
        <v/>
      </c>
      <c r="I602" s="52" t="s">
        <v>1755</v>
      </c>
      <c r="J602" s="51" t="s">
        <v>283</v>
      </c>
      <c r="K602" s="52" t="s">
        <v>1791</v>
      </c>
      <c r="L602" s="52">
        <v>2</v>
      </c>
      <c r="M602" s="56" t="str">
        <f>Tabelle1[[#This Row],[Spalte2]]</f>
        <v>Oxana Nagel</v>
      </c>
    </row>
    <row r="603" spans="3:13" ht="15.75">
      <c r="C603" t="str">
        <f>Tabelle1[[#This Row],[Vorname]]&amp;" "&amp;Tabelle1[[#This Row],[Nachname]]</f>
        <v>Sergey Shumilin</v>
      </c>
      <c r="D603" s="52" t="s">
        <v>332</v>
      </c>
      <c r="E603" s="52" t="s">
        <v>821</v>
      </c>
      <c r="F603" s="53"/>
      <c r="G603" s="52" t="s">
        <v>162</v>
      </c>
      <c r="H603" s="46" t="str">
        <f>IFERROR(VLOOKUP(Tabelle1[[#This Row],[Wahlkreisnummer]],Wahlkreise!$A$5:$C$132,3,FALSE),"")</f>
        <v/>
      </c>
      <c r="I603" s="52" t="s">
        <v>1792</v>
      </c>
      <c r="J603" s="51" t="s">
        <v>283</v>
      </c>
      <c r="K603" s="52" t="s">
        <v>1793</v>
      </c>
      <c r="L603" s="52">
        <v>1</v>
      </c>
      <c r="M603" s="56" t="str">
        <f>Tabelle1[[#This Row],[Spalte2]]</f>
        <v>Sergey Shumilin</v>
      </c>
    </row>
    <row r="604" spans="3:13" ht="15.75">
      <c r="C604" t="str">
        <f>Tabelle1[[#This Row],[Vorname]]&amp;" "&amp;Tabelle1[[#This Row],[Nachname]]</f>
        <v>Daniel Kudinow</v>
      </c>
      <c r="D604" s="52" t="s">
        <v>1794</v>
      </c>
      <c r="E604" s="52" t="s">
        <v>244</v>
      </c>
      <c r="F604" s="53"/>
      <c r="G604" s="52" t="s">
        <v>162</v>
      </c>
      <c r="H604" s="46" t="str">
        <f>IFERROR(VLOOKUP(Tabelle1[[#This Row],[Wahlkreisnummer]],Wahlkreise!$A$5:$C$132,3,FALSE),"")</f>
        <v xml:space="preserve">Wahlkreis: 20 Leverkusen </v>
      </c>
      <c r="I604" s="52" t="s">
        <v>1795</v>
      </c>
      <c r="J604" s="51">
        <v>20</v>
      </c>
      <c r="K604" s="52" t="s">
        <v>274</v>
      </c>
      <c r="L604" s="52">
        <v>1</v>
      </c>
      <c r="M604" s="56" t="str">
        <f>Tabelle1[[#This Row],[Spalte2]]</f>
        <v>Daniel Kudinow</v>
      </c>
    </row>
    <row r="605" spans="3:13" ht="15.75">
      <c r="C605" t="str">
        <f>Tabelle1[[#This Row],[Vorname]]&amp;" "&amp;Tabelle1[[#This Row],[Nachname]]</f>
        <v>Julia Bader</v>
      </c>
      <c r="D605" s="52" t="s">
        <v>1796</v>
      </c>
      <c r="E605" s="52" t="s">
        <v>821</v>
      </c>
      <c r="F605" s="53"/>
      <c r="G605" s="52" t="s">
        <v>162</v>
      </c>
      <c r="H605" s="46" t="str">
        <f>IFERROR(VLOOKUP(Tabelle1[[#This Row],[Wahlkreisnummer]],Wahlkreise!$A$5:$C$132,3,FALSE),"")</f>
        <v/>
      </c>
      <c r="I605" s="52" t="s">
        <v>1797</v>
      </c>
      <c r="J605" s="51" t="s">
        <v>283</v>
      </c>
      <c r="K605" s="52" t="s">
        <v>592</v>
      </c>
      <c r="L605" s="52">
        <v>2</v>
      </c>
      <c r="M605" s="56" t="str">
        <f>Tabelle1[[#This Row],[Spalte2]]</f>
        <v>Julia Bader</v>
      </c>
    </row>
    <row r="606" spans="3:13" ht="15.75">
      <c r="C606" t="str">
        <f>Tabelle1[[#This Row],[Vorname]]&amp;" "&amp;Tabelle1[[#This Row],[Nachname]]</f>
        <v>Irina Kaschirin</v>
      </c>
      <c r="D606" s="52" t="s">
        <v>1145</v>
      </c>
      <c r="E606" s="52" t="s">
        <v>821</v>
      </c>
      <c r="F606" s="53"/>
      <c r="G606" s="52" t="s">
        <v>162</v>
      </c>
      <c r="H606" s="46" t="str">
        <f>IFERROR(VLOOKUP(Tabelle1[[#This Row],[Wahlkreisnummer]],Wahlkreise!$A$5:$C$132,3,FALSE),"")</f>
        <v/>
      </c>
      <c r="I606" s="52" t="s">
        <v>1798</v>
      </c>
      <c r="J606" s="51" t="s">
        <v>283</v>
      </c>
      <c r="K606" s="52" t="s">
        <v>1789</v>
      </c>
      <c r="L606" s="52">
        <v>2</v>
      </c>
      <c r="M606" s="56" t="str">
        <f>Tabelle1[[#This Row],[Spalte2]]</f>
        <v>Irina Kaschirin</v>
      </c>
    </row>
    <row r="607" spans="3:13" ht="15.75">
      <c r="C607" t="str">
        <f>Tabelle1[[#This Row],[Vorname]]&amp;" "&amp;Tabelle1[[#This Row],[Nachname]]</f>
        <v>Katharina Mertens</v>
      </c>
      <c r="D607" s="52" t="s">
        <v>1787</v>
      </c>
      <c r="E607" s="52" t="s">
        <v>821</v>
      </c>
      <c r="F607" s="53"/>
      <c r="G607" s="52" t="s">
        <v>162</v>
      </c>
      <c r="H607" s="46" t="str">
        <f>IFERROR(VLOOKUP(Tabelle1[[#This Row],[Wahlkreisnummer]],Wahlkreise!$A$5:$C$132,3,FALSE),"")</f>
        <v/>
      </c>
      <c r="I607" s="52" t="s">
        <v>1799</v>
      </c>
      <c r="J607" s="51" t="s">
        <v>283</v>
      </c>
      <c r="K607" s="52" t="s">
        <v>480</v>
      </c>
      <c r="L607" s="52">
        <v>2</v>
      </c>
      <c r="M607" s="56" t="str">
        <f>Tabelle1[[#This Row],[Spalte2]]</f>
        <v>Katharina Mertens</v>
      </c>
    </row>
    <row r="608" spans="3:13" ht="15.75">
      <c r="C608" t="str">
        <f>Tabelle1[[#This Row],[Vorname]]&amp;" "&amp;Tabelle1[[#This Row],[Nachname]]</f>
        <v>Gabriele Fechtner</v>
      </c>
      <c r="D608" s="52" t="s">
        <v>1800</v>
      </c>
      <c r="E608" s="52" t="s">
        <v>256</v>
      </c>
      <c r="F608" s="53"/>
      <c r="G608" s="52" t="s">
        <v>108</v>
      </c>
      <c r="H608" s="46" t="str">
        <f>IFERROR(VLOOKUP(Tabelle1[[#This Row],[Wahlkreisnummer]],Wahlkreise!$A$5:$C$132,3,FALSE),"")</f>
        <v>Wahlkreis: 66 Essen II</v>
      </c>
      <c r="I608" s="52" t="s">
        <v>1801</v>
      </c>
      <c r="J608" s="51">
        <v>66</v>
      </c>
      <c r="K608" s="52" t="s">
        <v>1075</v>
      </c>
      <c r="L608" s="52">
        <v>2</v>
      </c>
      <c r="M608" s="56" t="str">
        <f>Tabelle1[[#This Row],[Spalte2]]</f>
        <v>Gabriele Fechtner</v>
      </c>
    </row>
    <row r="609" spans="3:13" ht="15.75">
      <c r="C609" t="str">
        <f>Tabelle1[[#This Row],[Vorname]]&amp;" "&amp;Tabelle1[[#This Row],[Nachname]]</f>
        <v>Anna Vöhringer</v>
      </c>
      <c r="D609" s="52" t="s">
        <v>874</v>
      </c>
      <c r="E609" s="52" t="s">
        <v>247</v>
      </c>
      <c r="F609" s="53"/>
      <c r="G609" s="52" t="s">
        <v>108</v>
      </c>
      <c r="H609" s="46" t="str">
        <f>IFERROR(VLOOKUP(Tabelle1[[#This Row],[Wahlkreisnummer]],Wahlkreise!$A$5:$C$132,3,FALSE),"")</f>
        <v>Wahlkreis: 107 Bochum I</v>
      </c>
      <c r="I609" s="52" t="s">
        <v>1802</v>
      </c>
      <c r="J609" s="51">
        <v>107</v>
      </c>
      <c r="K609" s="52" t="s">
        <v>1081</v>
      </c>
      <c r="L609" s="52">
        <v>2</v>
      </c>
      <c r="M609" s="56" t="str">
        <f>Tabelle1[[#This Row],[Spalte2]]</f>
        <v>Anna Vöhringer</v>
      </c>
    </row>
    <row r="610" spans="3:13" ht="15.75">
      <c r="C610" t="str">
        <f>Tabelle1[[#This Row],[Vorname]]&amp;" "&amp;Tabelle1[[#This Row],[Nachname]]</f>
        <v>Fritz Ullmann</v>
      </c>
      <c r="D610" s="52" t="s">
        <v>1803</v>
      </c>
      <c r="E610" s="52" t="s">
        <v>1294</v>
      </c>
      <c r="F610" s="53"/>
      <c r="G610" s="52" t="s">
        <v>108</v>
      </c>
      <c r="H610" s="46" t="str">
        <f>IFERROR(VLOOKUP(Tabelle1[[#This Row],[Wahlkreisnummer]],Wahlkreise!$A$5:$C$132,3,FALSE),"")</f>
        <v/>
      </c>
      <c r="I610" s="52" t="s">
        <v>1804</v>
      </c>
      <c r="J610" s="51" t="s">
        <v>283</v>
      </c>
      <c r="K610" s="52" t="s">
        <v>1805</v>
      </c>
      <c r="L610" s="52">
        <v>1</v>
      </c>
      <c r="M610" s="56" t="str">
        <f>Tabelle1[[#This Row],[Spalte2]]</f>
        <v>Fritz Ullmann</v>
      </c>
    </row>
    <row r="611" spans="3:13" ht="15.75">
      <c r="C611" t="str">
        <f>Tabelle1[[#This Row],[Vorname]]&amp;" "&amp;Tabelle1[[#This Row],[Nachname]]</f>
        <v>Stefan Engel</v>
      </c>
      <c r="D611" s="52" t="s">
        <v>1806</v>
      </c>
      <c r="E611" s="52" t="s">
        <v>256</v>
      </c>
      <c r="F611" s="53"/>
      <c r="G611" s="52" t="s">
        <v>108</v>
      </c>
      <c r="H611" s="46" t="str">
        <f>IFERROR(VLOOKUP(Tabelle1[[#This Row],[Wahlkreisnummer]],Wahlkreise!$A$5:$C$132,3,FALSE),"")</f>
        <v>Wahlkreis: 74 Gelsenkirchen II</v>
      </c>
      <c r="I611" s="52" t="s">
        <v>1325</v>
      </c>
      <c r="J611" s="51">
        <v>74</v>
      </c>
      <c r="K611" s="52" t="s">
        <v>598</v>
      </c>
      <c r="L611" s="52">
        <v>1</v>
      </c>
      <c r="M611" s="56" t="str">
        <f>Tabelle1[[#This Row],[Spalte2]]</f>
        <v>Stefan Engel</v>
      </c>
    </row>
    <row r="612" spans="3:13" ht="15.75">
      <c r="C612" t="str">
        <f>Tabelle1[[#This Row],[Vorname]]&amp;" "&amp;Tabelle1[[#This Row],[Nachname]]</f>
        <v>Peter Römmele</v>
      </c>
      <c r="D612" s="52" t="s">
        <v>1807</v>
      </c>
      <c r="E612" s="52" t="s">
        <v>290</v>
      </c>
      <c r="F612" s="53"/>
      <c r="G612" s="52" t="s">
        <v>108</v>
      </c>
      <c r="H612" s="46" t="str">
        <f>IFERROR(VLOOKUP(Tabelle1[[#This Row],[Wahlkreisnummer]],Wahlkreise!$A$5:$C$132,3,FALSE),"")</f>
        <v>Wahlkreis: 63 Duisburg III</v>
      </c>
      <c r="I612" s="52" t="s">
        <v>1808</v>
      </c>
      <c r="J612" s="51">
        <v>63</v>
      </c>
      <c r="K612" s="52" t="s">
        <v>724</v>
      </c>
      <c r="L612" s="52">
        <v>1</v>
      </c>
      <c r="M612" s="56" t="str">
        <f>Tabelle1[[#This Row],[Spalte2]]</f>
        <v>Peter Römmele</v>
      </c>
    </row>
    <row r="613" spans="3:13" ht="15.75">
      <c r="C613" t="str">
        <f>Tabelle1[[#This Row],[Vorname]]&amp;" "&amp;Tabelle1[[#This Row],[Nachname]]</f>
        <v>Sarah Rißmann</v>
      </c>
      <c r="D613" s="52" t="s">
        <v>947</v>
      </c>
      <c r="E613" s="52" t="s">
        <v>623</v>
      </c>
      <c r="F613" s="53"/>
      <c r="G613" s="52" t="s">
        <v>108</v>
      </c>
      <c r="H613" s="46" t="str">
        <f>IFERROR(VLOOKUP(Tabelle1[[#This Row],[Wahlkreisnummer]],Wahlkreise!$A$5:$C$132,3,FALSE),"")</f>
        <v>Wahlkreis: 111 Dortmund I</v>
      </c>
      <c r="I613" s="52" t="s">
        <v>1809</v>
      </c>
      <c r="J613" s="51">
        <v>111</v>
      </c>
      <c r="K613" s="52" t="s">
        <v>569</v>
      </c>
      <c r="L613" s="52">
        <v>2</v>
      </c>
      <c r="M613" s="56" t="str">
        <f>Tabelle1[[#This Row],[Spalte2]]</f>
        <v>Sarah Rißmann</v>
      </c>
    </row>
    <row r="614" spans="3:13" ht="15.75">
      <c r="C614" t="str">
        <f>Tabelle1[[#This Row],[Vorname]]&amp;" "&amp;Tabelle1[[#This Row],[Nachname]]</f>
        <v>Mercan Karadag</v>
      </c>
      <c r="D614" s="52" t="s">
        <v>1810</v>
      </c>
      <c r="E614" s="52" t="s">
        <v>363</v>
      </c>
      <c r="F614" s="53"/>
      <c r="G614" s="52" t="s">
        <v>108</v>
      </c>
      <c r="H614" s="46" t="str">
        <f>IFERROR(VLOOKUP(Tabelle1[[#This Row],[Wahlkreisnummer]],Wahlkreise!$A$5:$C$132,3,FALSE),"")</f>
        <v/>
      </c>
      <c r="I614" s="52" t="s">
        <v>1811</v>
      </c>
      <c r="J614" s="51" t="s">
        <v>283</v>
      </c>
      <c r="K614" s="52" t="s">
        <v>1812</v>
      </c>
      <c r="L614" s="52">
        <v>2</v>
      </c>
      <c r="M614" s="56" t="str">
        <f>Tabelle1[[#This Row],[Spalte2]]</f>
        <v>Mercan Karadag</v>
      </c>
    </row>
    <row r="615" spans="3:13" ht="15.75">
      <c r="C615" t="str">
        <f>Tabelle1[[#This Row],[Vorname]]&amp;" "&amp;Tabelle1[[#This Row],[Nachname]]</f>
        <v>Klara Kossack</v>
      </c>
      <c r="D615" s="52" t="s">
        <v>874</v>
      </c>
      <c r="E615" s="52" t="s">
        <v>623</v>
      </c>
      <c r="F615" s="53"/>
      <c r="G615" s="52" t="s">
        <v>108</v>
      </c>
      <c r="H615" s="46" t="str">
        <f>IFERROR(VLOOKUP(Tabelle1[[#This Row],[Wahlkreisnummer]],Wahlkreise!$A$5:$C$132,3,FALSE),"")</f>
        <v>Wahlkreis: 112 Dortmund II</v>
      </c>
      <c r="I615" s="52" t="s">
        <v>1813</v>
      </c>
      <c r="J615" s="51">
        <v>112</v>
      </c>
      <c r="K615" s="52" t="s">
        <v>1814</v>
      </c>
      <c r="L615" s="52">
        <v>2</v>
      </c>
      <c r="M615" s="56" t="str">
        <f>Tabelle1[[#This Row],[Spalte2]]</f>
        <v>Klara Kossack</v>
      </c>
    </row>
    <row r="616" spans="3:13" ht="15.75">
      <c r="C616" t="str">
        <f>Tabelle1[[#This Row],[Vorname]]&amp;" "&amp;Tabelle1[[#This Row],[Nachname]]</f>
        <v>Günter Belka</v>
      </c>
      <c r="D616" s="52" t="s">
        <v>469</v>
      </c>
      <c r="E616" s="52" t="s">
        <v>256</v>
      </c>
      <c r="F616" s="53"/>
      <c r="G616" s="52" t="s">
        <v>108</v>
      </c>
      <c r="H616" s="46" t="str">
        <f>IFERROR(VLOOKUP(Tabelle1[[#This Row],[Wahlkreisnummer]],Wahlkreise!$A$5:$C$132,3,FALSE),"")</f>
        <v/>
      </c>
      <c r="I616" s="52" t="s">
        <v>1815</v>
      </c>
      <c r="J616" s="51" t="s">
        <v>283</v>
      </c>
      <c r="K616" s="52" t="s">
        <v>1816</v>
      </c>
      <c r="L616" s="52">
        <v>1</v>
      </c>
      <c r="M616" s="56" t="str">
        <f>Tabelle1[[#This Row],[Spalte2]]</f>
        <v>Günter Belka</v>
      </c>
    </row>
    <row r="617" spans="3:13" ht="15.75">
      <c r="C617" t="str">
        <f>Tabelle1[[#This Row],[Vorname]]&amp;" "&amp;Tabelle1[[#This Row],[Nachname]]</f>
        <v>Lisa Gärtner</v>
      </c>
      <c r="D617" s="52" t="s">
        <v>1817</v>
      </c>
      <c r="E617" s="52" t="s">
        <v>256</v>
      </c>
      <c r="F617" s="53"/>
      <c r="G617" s="52" t="s">
        <v>108</v>
      </c>
      <c r="H617" s="46" t="str">
        <f>IFERROR(VLOOKUP(Tabelle1[[#This Row],[Wahlkreisnummer]],Wahlkreise!$A$5:$C$132,3,FALSE),"")</f>
        <v>Wahlkreis: 73 Gelsenkirchen I – Recklinghausen V</v>
      </c>
      <c r="I617" s="52" t="s">
        <v>1818</v>
      </c>
      <c r="J617" s="51">
        <v>73</v>
      </c>
      <c r="K617" s="52" t="s">
        <v>851</v>
      </c>
      <c r="L617" s="52">
        <v>2</v>
      </c>
      <c r="M617" s="56" t="str">
        <f>Tabelle1[[#This Row],[Spalte2]]</f>
        <v>Lisa Gärtner</v>
      </c>
    </row>
    <row r="618" spans="3:13" ht="15.75">
      <c r="C618" t="str">
        <f>Tabelle1[[#This Row],[Vorname]]&amp;" "&amp;Tabelle1[[#This Row],[Nachname]]</f>
        <v>Felix Keil</v>
      </c>
      <c r="D618" s="52" t="s">
        <v>809</v>
      </c>
      <c r="E618" s="52" t="s">
        <v>278</v>
      </c>
      <c r="F618" s="53"/>
      <c r="G618" s="52" t="s">
        <v>108</v>
      </c>
      <c r="H618" s="46" t="str">
        <f>IFERROR(VLOOKUP(Tabelle1[[#This Row],[Wahlkreisnummer]],Wahlkreise!$A$5:$C$132,3,FALSE),"")</f>
        <v/>
      </c>
      <c r="I618" s="52" t="s">
        <v>1819</v>
      </c>
      <c r="J618" s="51" t="s">
        <v>283</v>
      </c>
      <c r="K618" s="52" t="s">
        <v>849</v>
      </c>
      <c r="L618" s="52">
        <v>1</v>
      </c>
      <c r="M618" s="56" t="str">
        <f>Tabelle1[[#This Row],[Spalte2]]</f>
        <v>Felix Keil</v>
      </c>
    </row>
    <row r="619" spans="3:13" ht="15.75">
      <c r="C619" t="str">
        <f>Tabelle1[[#This Row],[Vorname]]&amp;" "&amp;Tabelle1[[#This Row],[Nachname]]</f>
        <v>Quo-Chir Luong</v>
      </c>
      <c r="D619" s="52" t="s">
        <v>1820</v>
      </c>
      <c r="E619" s="52" t="s">
        <v>290</v>
      </c>
      <c r="F619" s="53"/>
      <c r="G619" s="52" t="s">
        <v>108</v>
      </c>
      <c r="H619" s="46" t="str">
        <f>IFERROR(VLOOKUP(Tabelle1[[#This Row],[Wahlkreisnummer]],Wahlkreise!$A$5:$C$132,3,FALSE),"")</f>
        <v>Wahlkreis: 61 Duisburg I</v>
      </c>
      <c r="I619" s="52" t="s">
        <v>1821</v>
      </c>
      <c r="J619" s="51">
        <v>61</v>
      </c>
      <c r="K619" s="52" t="s">
        <v>1822</v>
      </c>
      <c r="L619" s="52">
        <v>2</v>
      </c>
      <c r="M619" s="56" t="str">
        <f>Tabelle1[[#This Row],[Spalte2]]</f>
        <v>Quo-Chir Luong</v>
      </c>
    </row>
    <row r="620" spans="3:13" ht="15.75">
      <c r="C620" t="str">
        <f>Tabelle1[[#This Row],[Vorname]]&amp;" "&amp;Tabelle1[[#This Row],[Nachname]]</f>
        <v>Johanna Jensen</v>
      </c>
      <c r="D620" s="52" t="s">
        <v>1823</v>
      </c>
      <c r="E620" s="52" t="s">
        <v>256</v>
      </c>
      <c r="F620" s="53"/>
      <c r="G620" s="52" t="s">
        <v>108</v>
      </c>
      <c r="H620" s="46" t="str">
        <f>IFERROR(VLOOKUP(Tabelle1[[#This Row],[Wahlkreisnummer]],Wahlkreise!$A$5:$C$132,3,FALSE),"")</f>
        <v/>
      </c>
      <c r="I620" s="52" t="s">
        <v>1824</v>
      </c>
      <c r="J620" s="51" t="s">
        <v>283</v>
      </c>
      <c r="K620" s="52" t="s">
        <v>1101</v>
      </c>
      <c r="L620" s="52">
        <v>2</v>
      </c>
      <c r="M620" s="56" t="str">
        <f>Tabelle1[[#This Row],[Spalte2]]</f>
        <v>Johanna Jensen</v>
      </c>
    </row>
    <row r="621" spans="3:13" ht="15.75">
      <c r="C621" t="str">
        <f>Tabelle1[[#This Row],[Vorname]]&amp;" "&amp;Tabelle1[[#This Row],[Nachname]]</f>
        <v>Ernesto Heidenreich</v>
      </c>
      <c r="D621" s="52" t="s">
        <v>1825</v>
      </c>
      <c r="E621" s="52" t="s">
        <v>247</v>
      </c>
      <c r="F621" s="53"/>
      <c r="G621" s="52" t="s">
        <v>108</v>
      </c>
      <c r="H621" s="46" t="str">
        <f>IFERROR(VLOOKUP(Tabelle1[[#This Row],[Wahlkreisnummer]],Wahlkreise!$A$5:$C$132,3,FALSE),"")</f>
        <v>Wahlkreis: 109 Bochum III</v>
      </c>
      <c r="I621" s="52" t="s">
        <v>1826</v>
      </c>
      <c r="J621" s="51">
        <v>109</v>
      </c>
      <c r="K621" s="52" t="s">
        <v>1827</v>
      </c>
      <c r="L621" s="52">
        <v>1</v>
      </c>
      <c r="M621" s="56" t="str">
        <f>Tabelle1[[#This Row],[Spalte2]]</f>
        <v>Ernesto Heidenreich</v>
      </c>
    </row>
    <row r="622" spans="3:13" ht="15.75">
      <c r="C622" t="str">
        <f>Tabelle1[[#This Row],[Vorname]]&amp;" "&amp;Tabelle1[[#This Row],[Nachname]]</f>
        <v>Ulrich Achenbach</v>
      </c>
      <c r="D622" s="52" t="s">
        <v>1828</v>
      </c>
      <c r="E622" s="52" t="s">
        <v>247</v>
      </c>
      <c r="F622" s="53"/>
      <c r="G622" s="52" t="s">
        <v>108</v>
      </c>
      <c r="H622" s="46" t="str">
        <f>IFERROR(VLOOKUP(Tabelle1[[#This Row],[Wahlkreisnummer]],Wahlkreise!$A$5:$C$132,3,FALSE),"")</f>
        <v/>
      </c>
      <c r="I622" s="52" t="s">
        <v>1829</v>
      </c>
      <c r="J622" s="51" t="s">
        <v>283</v>
      </c>
      <c r="K622" s="52" t="s">
        <v>304</v>
      </c>
      <c r="L622" s="52">
        <v>1</v>
      </c>
      <c r="M622" s="56" t="str">
        <f>Tabelle1[[#This Row],[Spalte2]]</f>
        <v>Ulrich Achenbach</v>
      </c>
    </row>
    <row r="623" spans="3:13" ht="15.75">
      <c r="C623" t="str">
        <f>Tabelle1[[#This Row],[Vorname]]&amp;" "&amp;Tabelle1[[#This Row],[Nachname]]</f>
        <v>Jens Siebers</v>
      </c>
      <c r="D623" s="52" t="s">
        <v>1830</v>
      </c>
      <c r="E623" s="52" t="s">
        <v>425</v>
      </c>
      <c r="F623" s="53"/>
      <c r="G623" s="52" t="s">
        <v>108</v>
      </c>
      <c r="H623" s="46" t="str">
        <f>IFERROR(VLOOKUP(Tabelle1[[#This Row],[Wahlkreisnummer]],Wahlkreise!$A$5:$C$132,3,FALSE),"")</f>
        <v>Wahlkreis: 67 Essen III</v>
      </c>
      <c r="I623" s="52" t="s">
        <v>1831</v>
      </c>
      <c r="J623" s="51">
        <v>67</v>
      </c>
      <c r="K623" s="52" t="s">
        <v>492</v>
      </c>
      <c r="L623" s="52">
        <v>1</v>
      </c>
      <c r="M623" s="56" t="str">
        <f>Tabelle1[[#This Row],[Spalte2]]</f>
        <v>Jens Siebers</v>
      </c>
    </row>
    <row r="624" spans="3:13" ht="15.75">
      <c r="C624" t="str">
        <f>Tabelle1[[#This Row],[Vorname]]&amp;" "&amp;Tabelle1[[#This Row],[Nachname]]</f>
        <v>Vesna Buljević</v>
      </c>
      <c r="D624" s="52" t="s">
        <v>1832</v>
      </c>
      <c r="E624" s="52" t="s">
        <v>247</v>
      </c>
      <c r="F624" s="53"/>
      <c r="G624" s="52" t="s">
        <v>108</v>
      </c>
      <c r="H624" s="46" t="str">
        <f>IFERROR(VLOOKUP(Tabelle1[[#This Row],[Wahlkreisnummer]],Wahlkreise!$A$5:$C$132,3,FALSE),"")</f>
        <v/>
      </c>
      <c r="I624" s="52" t="s">
        <v>1833</v>
      </c>
      <c r="J624" s="51" t="s">
        <v>283</v>
      </c>
      <c r="K624" s="52" t="s">
        <v>1834</v>
      </c>
      <c r="L624" s="52">
        <v>2</v>
      </c>
      <c r="M624" s="56" t="str">
        <f>Tabelle1[[#This Row],[Spalte2]]</f>
        <v>Vesna Buljević</v>
      </c>
    </row>
    <row r="625" spans="3:13" ht="15.75">
      <c r="C625" t="str">
        <f>Tabelle1[[#This Row],[Vorname]]&amp;" "&amp;Tabelle1[[#This Row],[Nachname]]</f>
        <v>Celina Jacobs</v>
      </c>
      <c r="D625" s="52" t="s">
        <v>1835</v>
      </c>
      <c r="E625" s="52" t="s">
        <v>256</v>
      </c>
      <c r="F625" s="53"/>
      <c r="G625" s="52" t="s">
        <v>108</v>
      </c>
      <c r="H625" s="46" t="str">
        <f>IFERROR(VLOOKUP(Tabelle1[[#This Row],[Wahlkreisnummer]],Wahlkreise!$A$5:$C$132,3,FALSE),"")</f>
        <v/>
      </c>
      <c r="I625" s="52" t="s">
        <v>1836</v>
      </c>
      <c r="J625" s="51" t="s">
        <v>283</v>
      </c>
      <c r="K625" s="52" t="s">
        <v>1837</v>
      </c>
      <c r="L625" s="52">
        <v>2</v>
      </c>
      <c r="M625" s="56" t="str">
        <f>Tabelle1[[#This Row],[Spalte2]]</f>
        <v>Celina Jacobs</v>
      </c>
    </row>
    <row r="626" spans="3:13" ht="15.75">
      <c r="C626" t="str">
        <f>Tabelle1[[#This Row],[Titel]]&amp;" "&amp;Tabelle1[[#This Row],[Vorname]]&amp;" "&amp;Tabelle1[[#This Row],[Nachname]]</f>
        <v>Dr. Ernst Herbert</v>
      </c>
      <c r="D626" s="52" t="s">
        <v>1838</v>
      </c>
      <c r="E626" s="52" t="s">
        <v>252</v>
      </c>
      <c r="F626" s="52" t="s">
        <v>241</v>
      </c>
      <c r="G626" s="52" t="s">
        <v>108</v>
      </c>
      <c r="H626" s="46" t="str">
        <f>IFERROR(VLOOKUP(Tabelle1[[#This Row],[Wahlkreisnummer]],Wahlkreise!$A$5:$C$132,3,FALSE),"")</f>
        <v/>
      </c>
      <c r="I626" s="52" t="s">
        <v>373</v>
      </c>
      <c r="J626" s="51" t="s">
        <v>283</v>
      </c>
      <c r="K626" s="52" t="s">
        <v>1839</v>
      </c>
      <c r="L626" s="52">
        <v>1</v>
      </c>
      <c r="M626" s="56" t="str">
        <f>Tabelle1[[#This Row],[Spalte2]]</f>
        <v>Dr. Ernst Herbert</v>
      </c>
    </row>
    <row r="627" spans="3:13" ht="15.75">
      <c r="C627" t="str">
        <f>Tabelle1[[#This Row],[Vorname]]&amp;" "&amp;Tabelle1[[#This Row],[Nachname]]</f>
        <v>Jörg Gastmann</v>
      </c>
      <c r="D627" s="52" t="s">
        <v>1297</v>
      </c>
      <c r="E627" s="52" t="s">
        <v>1840</v>
      </c>
      <c r="F627" s="53"/>
      <c r="G627" s="52" t="s">
        <v>176</v>
      </c>
      <c r="H627" s="46" t="str">
        <f>IFERROR(VLOOKUP(Tabelle1[[#This Row],[Wahlkreisnummer]],Wahlkreise!$A$5:$C$132,3,FALSE),"")</f>
        <v/>
      </c>
      <c r="I627" s="52" t="s">
        <v>1841</v>
      </c>
      <c r="J627" s="51" t="s">
        <v>283</v>
      </c>
      <c r="K627" s="52" t="s">
        <v>531</v>
      </c>
      <c r="L627" s="52">
        <v>1</v>
      </c>
      <c r="M627" s="56" t="str">
        <f>Tabelle1[[#This Row],[Spalte2]]</f>
        <v>Jörg Gastmann</v>
      </c>
    </row>
    <row r="628" spans="3:13" ht="15.75">
      <c r="C628" t="str">
        <f>Tabelle1[[#This Row],[Vorname]]&amp;" "&amp;Tabelle1[[#This Row],[Nachname]]</f>
        <v>Dirk Westerheide</v>
      </c>
      <c r="D628" s="52" t="s">
        <v>1297</v>
      </c>
      <c r="E628" s="52" t="s">
        <v>1842</v>
      </c>
      <c r="F628" s="53"/>
      <c r="G628" s="52" t="s">
        <v>176</v>
      </c>
      <c r="H628" s="46" t="str">
        <f>IFERROR(VLOOKUP(Tabelle1[[#This Row],[Wahlkreisnummer]],Wahlkreise!$A$5:$C$132,3,FALSE),"")</f>
        <v/>
      </c>
      <c r="I628" s="52" t="s">
        <v>1843</v>
      </c>
      <c r="J628" s="51" t="s">
        <v>283</v>
      </c>
      <c r="K628" s="52" t="s">
        <v>1024</v>
      </c>
      <c r="L628" s="52">
        <v>1</v>
      </c>
      <c r="M628" s="56" t="str">
        <f>Tabelle1[[#This Row],[Spalte2]]</f>
        <v>Dirk Westerheide</v>
      </c>
    </row>
    <row r="629" spans="3:13" ht="15.75">
      <c r="C629" t="str">
        <f>Tabelle1[[#This Row],[Vorname]]&amp;" "&amp;Tabelle1[[#This Row],[Nachname]]</f>
        <v>Markus Käsler</v>
      </c>
      <c r="D629" s="52" t="s">
        <v>748</v>
      </c>
      <c r="E629" s="52" t="s">
        <v>1294</v>
      </c>
      <c r="F629" s="53"/>
      <c r="G629" s="52" t="s">
        <v>176</v>
      </c>
      <c r="H629" s="46" t="str">
        <f>IFERROR(VLOOKUP(Tabelle1[[#This Row],[Wahlkreisnummer]],Wahlkreise!$A$5:$C$132,3,FALSE),"")</f>
        <v/>
      </c>
      <c r="I629" s="52" t="s">
        <v>1844</v>
      </c>
      <c r="J629" s="51" t="s">
        <v>283</v>
      </c>
      <c r="K629" s="52" t="s">
        <v>239</v>
      </c>
      <c r="L629" s="52">
        <v>1</v>
      </c>
      <c r="M629" s="56" t="str">
        <f>Tabelle1[[#This Row],[Spalte2]]</f>
        <v>Markus Käsler</v>
      </c>
    </row>
    <row r="630" spans="3:13" ht="15.75">
      <c r="C630" t="str">
        <f>Tabelle1[[#This Row],[Vorname]]&amp;" "&amp;Tabelle1[[#This Row],[Nachname]]</f>
        <v>Christopher Rommerskirchen</v>
      </c>
      <c r="D630" s="52" t="s">
        <v>659</v>
      </c>
      <c r="E630" s="52" t="s">
        <v>1845</v>
      </c>
      <c r="F630" s="53"/>
      <c r="G630" s="52" t="s">
        <v>176</v>
      </c>
      <c r="H630" s="46" t="str">
        <f>IFERROR(VLOOKUP(Tabelle1[[#This Row],[Wahlkreisnummer]],Wahlkreise!$A$5:$C$132,3,FALSE),"")</f>
        <v/>
      </c>
      <c r="I630" s="52" t="s">
        <v>1103</v>
      </c>
      <c r="J630" s="51" t="s">
        <v>283</v>
      </c>
      <c r="K630" s="52" t="s">
        <v>1846</v>
      </c>
      <c r="L630" s="52">
        <v>1</v>
      </c>
      <c r="M630" s="56" t="str">
        <f>Tabelle1[[#This Row],[Spalte2]]</f>
        <v>Christopher Rommerskirchen</v>
      </c>
    </row>
    <row r="631" spans="3:13" ht="15.75">
      <c r="C631" t="str">
        <f>Tabelle1[[#This Row],[Vorname]]&amp;" "&amp;Tabelle1[[#This Row],[Nachname]]</f>
        <v>Andreas Vogel</v>
      </c>
      <c r="D631" s="52" t="s">
        <v>748</v>
      </c>
      <c r="E631" s="52" t="s">
        <v>1847</v>
      </c>
      <c r="F631" s="53"/>
      <c r="G631" s="52" t="s">
        <v>176</v>
      </c>
      <c r="H631" s="46" t="str">
        <f>IFERROR(VLOOKUP(Tabelle1[[#This Row],[Wahlkreisnummer]],Wahlkreise!$A$5:$C$132,3,FALSE),"")</f>
        <v/>
      </c>
      <c r="I631" s="52" t="s">
        <v>1848</v>
      </c>
      <c r="J631" s="51" t="s">
        <v>283</v>
      </c>
      <c r="K631" s="52" t="s">
        <v>246</v>
      </c>
      <c r="L631" s="52">
        <v>1</v>
      </c>
      <c r="M631" s="56" t="str">
        <f>Tabelle1[[#This Row],[Spalte2]]</f>
        <v>Andreas Vogel</v>
      </c>
    </row>
    <row r="632" spans="3:13" ht="15.75">
      <c r="C632" t="str">
        <f>Tabelle1[[#This Row],[Vorname]]&amp;" "&amp;Tabelle1[[#This Row],[Nachname]]</f>
        <v>Ludger Klöpper</v>
      </c>
      <c r="D632" s="52" t="s">
        <v>1849</v>
      </c>
      <c r="E632" s="52" t="s">
        <v>506</v>
      </c>
      <c r="F632" s="53"/>
      <c r="G632" s="52" t="s">
        <v>176</v>
      </c>
      <c r="H632" s="46" t="str">
        <f>IFERROR(VLOOKUP(Tabelle1[[#This Row],[Wahlkreisnummer]],Wahlkreise!$A$5:$C$132,3,FALSE),"")</f>
        <v/>
      </c>
      <c r="I632" s="52" t="s">
        <v>1850</v>
      </c>
      <c r="J632" s="51" t="s">
        <v>283</v>
      </c>
      <c r="K632" s="52" t="s">
        <v>1851</v>
      </c>
      <c r="L632" s="52">
        <v>1</v>
      </c>
      <c r="M632" s="56" t="str">
        <f>Tabelle1[[#This Row],[Spalte2]]</f>
        <v>Ludger Klöpper</v>
      </c>
    </row>
    <row r="633" spans="3:13" ht="15.75">
      <c r="C633" t="str">
        <f>Tabelle1[[#This Row],[Vorname]]&amp;" "&amp;Tabelle1[[#This Row],[Nachname]]</f>
        <v>Markus Rückschloß</v>
      </c>
      <c r="D633" s="52" t="s">
        <v>640</v>
      </c>
      <c r="E633" s="52" t="s">
        <v>543</v>
      </c>
      <c r="F633" s="53"/>
      <c r="G633" s="52" t="s">
        <v>176</v>
      </c>
      <c r="H633" s="46" t="str">
        <f>IFERROR(VLOOKUP(Tabelle1[[#This Row],[Wahlkreisnummer]],Wahlkreise!$A$5:$C$132,3,FALSE),"")</f>
        <v/>
      </c>
      <c r="I633" s="52" t="s">
        <v>1852</v>
      </c>
      <c r="J633" s="51" t="s">
        <v>283</v>
      </c>
      <c r="K633" s="52" t="s">
        <v>239</v>
      </c>
      <c r="L633" s="52">
        <v>1</v>
      </c>
      <c r="M633" s="56" t="str">
        <f>Tabelle1[[#This Row],[Spalte2]]</f>
        <v>Markus Rückschloß</v>
      </c>
    </row>
    <row r="634" spans="3:13" ht="15.75">
      <c r="C634" t="str">
        <f>Tabelle1[[#This Row],[Vorname]]&amp;" "&amp;Tabelle1[[#This Row],[Nachname]]</f>
        <v>Frank Streit</v>
      </c>
      <c r="D634" s="52" t="s">
        <v>1853</v>
      </c>
      <c r="E634" s="52" t="s">
        <v>301</v>
      </c>
      <c r="F634" s="53"/>
      <c r="G634" s="52" t="s">
        <v>176</v>
      </c>
      <c r="H634" s="46" t="str">
        <f>IFERROR(VLOOKUP(Tabelle1[[#This Row],[Wahlkreisnummer]],Wahlkreise!$A$5:$C$132,3,FALSE),"")</f>
        <v/>
      </c>
      <c r="I634" s="52" t="s">
        <v>1854</v>
      </c>
      <c r="J634" s="51" t="s">
        <v>283</v>
      </c>
      <c r="K634" s="52" t="s">
        <v>889</v>
      </c>
      <c r="L634" s="52">
        <v>1</v>
      </c>
      <c r="M634" s="56" t="str">
        <f>Tabelle1[[#This Row],[Spalte2]]</f>
        <v>Frank Streit</v>
      </c>
    </row>
    <row r="635" spans="3:13" ht="15.75">
      <c r="C635" t="str">
        <f>Tabelle1[[#This Row],[Titel]]&amp;" "&amp;Tabelle1[[#This Row],[Vorname]]&amp;" "&amp;Tabelle1[[#This Row],[Nachname]]</f>
        <v>Dr. Kersten Horz</v>
      </c>
      <c r="D635" s="52" t="s">
        <v>1855</v>
      </c>
      <c r="E635" s="52" t="s">
        <v>623</v>
      </c>
      <c r="F635" s="52" t="s">
        <v>241</v>
      </c>
      <c r="G635" s="52" t="s">
        <v>176</v>
      </c>
      <c r="H635" s="46" t="str">
        <f>IFERROR(VLOOKUP(Tabelle1[[#This Row],[Wahlkreisnummer]],Wahlkreise!$A$5:$C$132,3,FALSE),"")</f>
        <v/>
      </c>
      <c r="I635" s="52" t="s">
        <v>1856</v>
      </c>
      <c r="J635" s="51" t="s">
        <v>283</v>
      </c>
      <c r="K635" s="52" t="s">
        <v>1857</v>
      </c>
      <c r="L635" s="52">
        <v>1</v>
      </c>
      <c r="M635" s="56" t="str">
        <f>Tabelle1[[#This Row],[Spalte2]]</f>
        <v>Dr. Kersten Horz</v>
      </c>
    </row>
    <row r="636" spans="3:13" ht="15.75">
      <c r="C636" t="str">
        <f>Tabelle1[[#This Row],[Vorname]]&amp;" "&amp;Tabelle1[[#This Row],[Nachname]]</f>
        <v>Silvia Röntgen-Drexel</v>
      </c>
      <c r="D636" s="52" t="s">
        <v>1297</v>
      </c>
      <c r="E636" s="52" t="s">
        <v>1294</v>
      </c>
      <c r="F636" s="53"/>
      <c r="G636" s="52" t="s">
        <v>176</v>
      </c>
      <c r="H636" s="46" t="str">
        <f>IFERROR(VLOOKUP(Tabelle1[[#This Row],[Wahlkreisnummer]],Wahlkreise!$A$5:$C$132,3,FALSE),"")</f>
        <v/>
      </c>
      <c r="I636" s="52" t="s">
        <v>1858</v>
      </c>
      <c r="J636" s="51" t="s">
        <v>283</v>
      </c>
      <c r="K636" s="52" t="s">
        <v>1859</v>
      </c>
      <c r="L636" s="52">
        <v>2</v>
      </c>
      <c r="M636" s="56" t="str">
        <f>Tabelle1[[#This Row],[Spalte2]]</f>
        <v>Silvia Röntgen-Drexel</v>
      </c>
    </row>
    <row r="637" spans="3:13" ht="15.75">
      <c r="C637" t="str">
        <f>Tabelle1[[#This Row],[Vorname]]&amp;" "&amp;Tabelle1[[#This Row],[Nachname]]</f>
        <v>Reinhard Schuschke</v>
      </c>
      <c r="D637" s="52" t="s">
        <v>1860</v>
      </c>
      <c r="E637" s="52" t="s">
        <v>1294</v>
      </c>
      <c r="F637" s="53"/>
      <c r="G637" s="52" t="s">
        <v>176</v>
      </c>
      <c r="H637" s="46" t="str">
        <f>IFERROR(VLOOKUP(Tabelle1[[#This Row],[Wahlkreisnummer]],Wahlkreise!$A$5:$C$132,3,FALSE),"")</f>
        <v/>
      </c>
      <c r="I637" s="52" t="s">
        <v>1861</v>
      </c>
      <c r="J637" s="51" t="s">
        <v>283</v>
      </c>
      <c r="K637" s="52" t="s">
        <v>1862</v>
      </c>
      <c r="L637" s="52">
        <v>1</v>
      </c>
      <c r="M637" s="56" t="str">
        <f>Tabelle1[[#This Row],[Spalte2]]</f>
        <v>Reinhard Schuschke</v>
      </c>
    </row>
    <row r="638" spans="3:13" ht="15.75">
      <c r="C638" t="str">
        <f>Tabelle1[[#This Row],[Vorname]]&amp;" "&amp;Tabelle1[[#This Row],[Nachname]]</f>
        <v>Michael Kunze</v>
      </c>
      <c r="D638" s="52" t="s">
        <v>748</v>
      </c>
      <c r="E638" s="52" t="s">
        <v>773</v>
      </c>
      <c r="F638" s="53"/>
      <c r="G638" s="52" t="s">
        <v>176</v>
      </c>
      <c r="H638" s="46" t="str">
        <f>IFERROR(VLOOKUP(Tabelle1[[#This Row],[Wahlkreisnummer]],Wahlkreise!$A$5:$C$132,3,FALSE),"")</f>
        <v/>
      </c>
      <c r="I638" s="52" t="s">
        <v>1863</v>
      </c>
      <c r="J638" s="51" t="s">
        <v>283</v>
      </c>
      <c r="K638" s="52" t="s">
        <v>652</v>
      </c>
      <c r="L638" s="52">
        <v>1</v>
      </c>
      <c r="M638" s="56" t="str">
        <f>Tabelle1[[#This Row],[Spalte2]]</f>
        <v>Michael Kunze</v>
      </c>
    </row>
    <row r="639" spans="3:13" ht="15.75">
      <c r="C639" t="str">
        <f>Tabelle1[[#This Row],[Vorname]]&amp;" "&amp;Tabelle1[[#This Row],[Nachname]]</f>
        <v>Rita Nowak</v>
      </c>
      <c r="D639" s="52" t="s">
        <v>1864</v>
      </c>
      <c r="E639" s="52" t="s">
        <v>502</v>
      </c>
      <c r="F639" s="53"/>
      <c r="G639" s="52" t="s">
        <v>93</v>
      </c>
      <c r="H639" s="46" t="str">
        <f>IFERROR(VLOOKUP(Tabelle1[[#This Row],[Wahlkreisnummer]],Wahlkreise!$A$5:$C$132,3,FALSE),"")</f>
        <v/>
      </c>
      <c r="I639" s="52" t="s">
        <v>1865</v>
      </c>
      <c r="J639" s="51" t="s">
        <v>283</v>
      </c>
      <c r="K639" s="52" t="s">
        <v>1866</v>
      </c>
      <c r="L639" s="52">
        <v>2</v>
      </c>
      <c r="M639" s="56" t="str">
        <f>Tabelle1[[#This Row],[Spalte2]]</f>
        <v>Rita Nowak</v>
      </c>
    </row>
    <row r="640" spans="3:13" ht="15.75">
      <c r="C640" t="str">
        <f>Tabelle1[[#This Row],[Vorname]]&amp;" "&amp;Tabelle1[[#This Row],[Nachname]]</f>
        <v>Jeyaratnam Caniceus</v>
      </c>
      <c r="D640" s="52" t="s">
        <v>1867</v>
      </c>
      <c r="E640" s="52" t="s">
        <v>961</v>
      </c>
      <c r="F640" s="53"/>
      <c r="G640" s="52" t="s">
        <v>93</v>
      </c>
      <c r="H640" s="46" t="str">
        <f>IFERROR(VLOOKUP(Tabelle1[[#This Row],[Wahlkreisnummer]],Wahlkreise!$A$5:$C$132,3,FALSE),"")</f>
        <v/>
      </c>
      <c r="I640" s="52" t="s">
        <v>1868</v>
      </c>
      <c r="J640" s="51" t="s">
        <v>283</v>
      </c>
      <c r="K640" s="52" t="s">
        <v>1869</v>
      </c>
      <c r="L640" s="52">
        <v>1</v>
      </c>
      <c r="M640" s="56" t="str">
        <f>Tabelle1[[#This Row],[Spalte2]]</f>
        <v>Jeyaratnam Caniceus</v>
      </c>
    </row>
    <row r="641" spans="3:13" ht="15.75">
      <c r="C641" t="str">
        <f>Tabelle1[[#This Row],[Vorname]]&amp;" "&amp;Tabelle1[[#This Row],[Nachname]]</f>
        <v>Alina Möller</v>
      </c>
      <c r="D641" s="52" t="s">
        <v>728</v>
      </c>
      <c r="E641" s="52" t="s">
        <v>410</v>
      </c>
      <c r="F641" s="53"/>
      <c r="G641" s="52" t="s">
        <v>93</v>
      </c>
      <c r="H641" s="46" t="str">
        <f>IFERROR(VLOOKUP(Tabelle1[[#This Row],[Wahlkreisnummer]],Wahlkreise!$A$5:$C$132,3,FALSE),"")</f>
        <v/>
      </c>
      <c r="I641" s="52" t="s">
        <v>1131</v>
      </c>
      <c r="J641" s="51" t="s">
        <v>283</v>
      </c>
      <c r="K641" s="52" t="s">
        <v>1870</v>
      </c>
      <c r="L641" s="52">
        <v>2</v>
      </c>
      <c r="M641" s="56" t="str">
        <f>Tabelle1[[#This Row],[Spalte2]]</f>
        <v>Alina Möller</v>
      </c>
    </row>
    <row r="642" spans="3:13" ht="15.75">
      <c r="C642" t="str">
        <f>Tabelle1[[#This Row],[Vorname]]&amp;" "&amp;Tabelle1[[#This Row],[Nachname]]</f>
        <v>Lisa Döhring</v>
      </c>
      <c r="D642" s="52" t="s">
        <v>728</v>
      </c>
      <c r="E642" s="52" t="s">
        <v>425</v>
      </c>
      <c r="F642" s="53"/>
      <c r="G642" s="52" t="s">
        <v>93</v>
      </c>
      <c r="H642" s="46" t="str">
        <f>IFERROR(VLOOKUP(Tabelle1[[#This Row],[Wahlkreisnummer]],Wahlkreise!$A$5:$C$132,3,FALSE),"")</f>
        <v/>
      </c>
      <c r="I642" s="52" t="s">
        <v>1871</v>
      </c>
      <c r="J642" s="51" t="s">
        <v>283</v>
      </c>
      <c r="K642" s="52" t="s">
        <v>851</v>
      </c>
      <c r="L642" s="52">
        <v>2</v>
      </c>
      <c r="M642" s="56" t="str">
        <f>Tabelle1[[#This Row],[Spalte2]]</f>
        <v>Lisa Döhring</v>
      </c>
    </row>
    <row r="643" spans="3:13" ht="15.75">
      <c r="C643" t="str">
        <f>Tabelle1[[#This Row],[Vorname]]&amp;" "&amp;Tabelle1[[#This Row],[Nachname]]</f>
        <v>Markus Stamm</v>
      </c>
      <c r="D643" s="52" t="s">
        <v>1872</v>
      </c>
      <c r="E643" s="52" t="s">
        <v>294</v>
      </c>
      <c r="F643" s="53"/>
      <c r="G643" s="52" t="s">
        <v>93</v>
      </c>
      <c r="H643" s="46" t="str">
        <f>IFERROR(VLOOKUP(Tabelle1[[#This Row],[Wahlkreisnummer]],Wahlkreise!$A$5:$C$132,3,FALSE),"")</f>
        <v/>
      </c>
      <c r="I643" s="52" t="s">
        <v>1336</v>
      </c>
      <c r="J643" s="51" t="s">
        <v>283</v>
      </c>
      <c r="K643" s="52" t="s">
        <v>239</v>
      </c>
      <c r="L643" s="52">
        <v>1</v>
      </c>
      <c r="M643" s="56" t="str">
        <f>Tabelle1[[#This Row],[Spalte2]]</f>
        <v>Markus Stamm</v>
      </c>
    </row>
    <row r="644" spans="3:13" ht="15.75">
      <c r="C644" t="str">
        <f>Tabelle1[[#This Row],[Titel]]&amp;" "&amp;Tabelle1[[#This Row],[Vorname]]&amp;" "&amp;Tabelle1[[#This Row],[Nachname]]</f>
        <v>Prof. Dr. Herbert Einsiedler</v>
      </c>
      <c r="D644" s="52" t="s">
        <v>1873</v>
      </c>
      <c r="E644" s="52" t="s">
        <v>275</v>
      </c>
      <c r="F644" s="52" t="s">
        <v>1018</v>
      </c>
      <c r="G644" s="52" t="s">
        <v>93</v>
      </c>
      <c r="H644" s="46" t="str">
        <f>IFERROR(VLOOKUP(Tabelle1[[#This Row],[Wahlkreisnummer]],Wahlkreise!$A$5:$C$132,3,FALSE),"")</f>
        <v/>
      </c>
      <c r="I644" s="52" t="s">
        <v>1874</v>
      </c>
      <c r="J644" s="51" t="s">
        <v>283</v>
      </c>
      <c r="K644" s="52" t="s">
        <v>373</v>
      </c>
      <c r="L644" s="52">
        <v>1</v>
      </c>
      <c r="M644" s="56" t="str">
        <f>Tabelle1[[#This Row],[Spalte2]]</f>
        <v>Prof. Dr. Herbert Einsiedler</v>
      </c>
    </row>
    <row r="645" spans="3:13" ht="15.75">
      <c r="C645" t="str">
        <f>Tabelle1[[#This Row],[Vorname]]&amp;" "&amp;Tabelle1[[#This Row],[Nachname]]</f>
        <v>Werner Roleff</v>
      </c>
      <c r="D645" s="52" t="s">
        <v>1875</v>
      </c>
      <c r="E645" s="52" t="s">
        <v>252</v>
      </c>
      <c r="F645" s="53"/>
      <c r="G645" s="52" t="s">
        <v>93</v>
      </c>
      <c r="H645" s="46" t="str">
        <f>IFERROR(VLOOKUP(Tabelle1[[#This Row],[Wahlkreisnummer]],Wahlkreise!$A$5:$C$132,3,FALSE),"")</f>
        <v/>
      </c>
      <c r="I645" s="52" t="s">
        <v>1876</v>
      </c>
      <c r="J645" s="51" t="s">
        <v>283</v>
      </c>
      <c r="K645" s="52" t="s">
        <v>1047</v>
      </c>
      <c r="L645" s="52">
        <v>1</v>
      </c>
      <c r="M645" s="56" t="str">
        <f>Tabelle1[[#This Row],[Spalte2]]</f>
        <v>Werner Roleff</v>
      </c>
    </row>
    <row r="646" spans="3:13" ht="15.75">
      <c r="C646" t="str">
        <f>Tabelle1[[#This Row],[Vorname]]&amp;" "&amp;Tabelle1[[#This Row],[Nachname]]</f>
        <v>Michael Krapp</v>
      </c>
      <c r="D646" s="52" t="s">
        <v>586</v>
      </c>
      <c r="E646" s="52" t="s">
        <v>410</v>
      </c>
      <c r="F646" s="53"/>
      <c r="G646" s="52" t="s">
        <v>93</v>
      </c>
      <c r="H646" s="46" t="str">
        <f>IFERROR(VLOOKUP(Tabelle1[[#This Row],[Wahlkreisnummer]],Wahlkreise!$A$5:$C$132,3,FALSE),"")</f>
        <v/>
      </c>
      <c r="I646" s="52" t="s">
        <v>1877</v>
      </c>
      <c r="J646" s="51" t="s">
        <v>283</v>
      </c>
      <c r="K646" s="52" t="s">
        <v>652</v>
      </c>
      <c r="L646" s="52">
        <v>1</v>
      </c>
      <c r="M646" s="56" t="str">
        <f>Tabelle1[[#This Row],[Spalte2]]</f>
        <v>Michael Krapp</v>
      </c>
    </row>
    <row r="647" spans="3:13" ht="15.75">
      <c r="C647" t="str">
        <f>Tabelle1[[#This Row],[Vorname]]&amp;" "&amp;Tabelle1[[#This Row],[Nachname]]</f>
        <v>Ludger Gerhardt</v>
      </c>
      <c r="D647" s="52" t="s">
        <v>1878</v>
      </c>
      <c r="E647" s="52" t="s">
        <v>675</v>
      </c>
      <c r="F647" s="53"/>
      <c r="G647" s="52" t="s">
        <v>93</v>
      </c>
      <c r="H647" s="46" t="str">
        <f>IFERROR(VLOOKUP(Tabelle1[[#This Row],[Wahlkreisnummer]],Wahlkreise!$A$5:$C$132,3,FALSE),"")</f>
        <v/>
      </c>
      <c r="I647" s="52" t="s">
        <v>1879</v>
      </c>
      <c r="J647" s="51" t="s">
        <v>283</v>
      </c>
      <c r="K647" s="52" t="s">
        <v>1851</v>
      </c>
      <c r="L647" s="52">
        <v>1</v>
      </c>
      <c r="M647" s="56" t="str">
        <f>Tabelle1[[#This Row],[Spalte2]]</f>
        <v>Ludger Gerhardt</v>
      </c>
    </row>
    <row r="648" spans="3:13" ht="15.75">
      <c r="C648" t="str">
        <f>Tabelle1[[#This Row],[Vorname]]&amp;" "&amp;Tabelle1[[#This Row],[Nachname]]</f>
        <v>Thomas Witte</v>
      </c>
      <c r="D648" s="52" t="s">
        <v>1880</v>
      </c>
      <c r="E648" s="52" t="s">
        <v>410</v>
      </c>
      <c r="F648" s="53"/>
      <c r="G648" s="52" t="s">
        <v>93</v>
      </c>
      <c r="H648" s="46" t="str">
        <f>IFERROR(VLOOKUP(Tabelle1[[#This Row],[Wahlkreisnummer]],Wahlkreise!$A$5:$C$132,3,FALSE),"")</f>
        <v/>
      </c>
      <c r="I648" s="52" t="s">
        <v>1881</v>
      </c>
      <c r="J648" s="51" t="s">
        <v>283</v>
      </c>
      <c r="K648" s="52" t="s">
        <v>280</v>
      </c>
      <c r="L648" s="52">
        <v>1</v>
      </c>
      <c r="M648" s="56" t="str">
        <f>Tabelle1[[#This Row],[Spalte2]]</f>
        <v>Thomas Witte</v>
      </c>
    </row>
    <row r="649" spans="3:13" ht="15.75">
      <c r="C649" t="str">
        <f>Tabelle1[[#This Row],[Titel]]&amp;" "&amp;Tabelle1[[#This Row],[Vorname]]&amp;" "&amp;Tabelle1[[#This Row],[Nachname]]</f>
        <v>Dr. med. Susanne Ruff-Dietrich</v>
      </c>
      <c r="D649" s="52" t="s">
        <v>1315</v>
      </c>
      <c r="E649" s="52" t="s">
        <v>1882</v>
      </c>
      <c r="F649" s="52" t="s">
        <v>1883</v>
      </c>
      <c r="G649" s="52" t="s">
        <v>93</v>
      </c>
      <c r="H649" s="46" t="str">
        <f>IFERROR(VLOOKUP(Tabelle1[[#This Row],[Wahlkreisnummer]],Wahlkreise!$A$5:$C$132,3,FALSE),"")</f>
        <v/>
      </c>
      <c r="I649" s="52" t="s">
        <v>1884</v>
      </c>
      <c r="J649" s="51" t="s">
        <v>283</v>
      </c>
      <c r="K649" s="52" t="s">
        <v>1243</v>
      </c>
      <c r="L649" s="52">
        <v>2</v>
      </c>
      <c r="M649" s="56" t="str">
        <f>Tabelle1[[#This Row],[Spalte2]]</f>
        <v>Dr. med. Susanne Ruff-Dietrich</v>
      </c>
    </row>
    <row r="650" spans="3:13" ht="15.75">
      <c r="C650" t="str">
        <f>Tabelle1[[#This Row],[Vorname]]&amp;" "&amp;Tabelle1[[#This Row],[Nachname]]</f>
        <v>Franjo Schiller</v>
      </c>
      <c r="D650" s="52" t="s">
        <v>1885</v>
      </c>
      <c r="E650" s="52" t="s">
        <v>329</v>
      </c>
      <c r="F650" s="53"/>
      <c r="G650" s="52" t="s">
        <v>93</v>
      </c>
      <c r="H650" s="46" t="str">
        <f>IFERROR(VLOOKUP(Tabelle1[[#This Row],[Wahlkreisnummer]],Wahlkreise!$A$5:$C$132,3,FALSE),"")</f>
        <v/>
      </c>
      <c r="I650" s="52" t="s">
        <v>1886</v>
      </c>
      <c r="J650" s="51" t="s">
        <v>283</v>
      </c>
      <c r="K650" s="52" t="s">
        <v>1887</v>
      </c>
      <c r="L650" s="52">
        <v>1</v>
      </c>
      <c r="M650" s="56" t="str">
        <f>Tabelle1[[#This Row],[Spalte2]]</f>
        <v>Franjo Schiller</v>
      </c>
    </row>
    <row r="651" spans="3:13" ht="15.75">
      <c r="C651" t="str">
        <f>Tabelle1[[#This Row],[Vorname]]&amp;" "&amp;Tabelle1[[#This Row],[Nachname]]</f>
        <v>Lukas Sieper</v>
      </c>
      <c r="D651" s="52" t="s">
        <v>1888</v>
      </c>
      <c r="E651" s="52" t="s">
        <v>252</v>
      </c>
      <c r="F651" s="53"/>
      <c r="G651" s="52" t="s">
        <v>190</v>
      </c>
      <c r="H651" s="46" t="str">
        <f>IFERROR(VLOOKUP(Tabelle1[[#This Row],[Wahlkreisnummer]],Wahlkreise!$A$5:$C$132,3,FALSE),"")</f>
        <v/>
      </c>
      <c r="I651" s="52" t="s">
        <v>1889</v>
      </c>
      <c r="J651" s="51" t="s">
        <v>283</v>
      </c>
      <c r="K651" s="52" t="s">
        <v>1675</v>
      </c>
      <c r="L651" s="52">
        <v>1</v>
      </c>
      <c r="M651" s="56" t="str">
        <f>Tabelle1[[#This Row],[Spalte2]]</f>
        <v>Lukas Sieper</v>
      </c>
    </row>
    <row r="652" spans="3:13" ht="15.75">
      <c r="C652" t="str">
        <f>Tabelle1[[#This Row],[Vorname]]&amp;" "&amp;Tabelle1[[#This Row],[Nachname]]</f>
        <v>Hamida Djelassi</v>
      </c>
      <c r="D652" s="52" t="s">
        <v>1890</v>
      </c>
      <c r="E652" s="52" t="s">
        <v>1891</v>
      </c>
      <c r="F652" s="53"/>
      <c r="G652" s="52" t="s">
        <v>190</v>
      </c>
      <c r="H652" s="46" t="str">
        <f>IFERROR(VLOOKUP(Tabelle1[[#This Row],[Wahlkreisnummer]],Wahlkreise!$A$5:$C$132,3,FALSE),"")</f>
        <v/>
      </c>
      <c r="I652" s="52" t="s">
        <v>1892</v>
      </c>
      <c r="J652" s="51" t="s">
        <v>283</v>
      </c>
      <c r="K652" s="52" t="s">
        <v>1893</v>
      </c>
      <c r="L652" s="52">
        <v>2</v>
      </c>
      <c r="M652" s="56" t="str">
        <f>Tabelle1[[#This Row],[Spalte2]]</f>
        <v>Hamida Djelassi</v>
      </c>
    </row>
    <row r="653" spans="3:13" ht="15.75">
      <c r="C653" t="str">
        <f>Tabelle1[[#This Row],[Vorname]]&amp;" "&amp;Tabelle1[[#This Row],[Nachname]]</f>
        <v>Jörg Pietschmann</v>
      </c>
      <c r="D653" s="52" t="s">
        <v>1888</v>
      </c>
      <c r="E653" s="52" t="s">
        <v>252</v>
      </c>
      <c r="F653" s="53"/>
      <c r="G653" s="52" t="s">
        <v>190</v>
      </c>
      <c r="H653" s="46" t="str">
        <f>IFERROR(VLOOKUP(Tabelle1[[#This Row],[Wahlkreisnummer]],Wahlkreise!$A$5:$C$132,3,FALSE),"")</f>
        <v/>
      </c>
      <c r="I653" s="52" t="s">
        <v>1894</v>
      </c>
      <c r="J653" s="51" t="s">
        <v>283</v>
      </c>
      <c r="K653" s="52" t="s">
        <v>531</v>
      </c>
      <c r="L653" s="52">
        <v>1</v>
      </c>
      <c r="M653" s="56" t="str">
        <f>Tabelle1[[#This Row],[Spalte2]]</f>
        <v>Jörg Pietschmann</v>
      </c>
    </row>
    <row r="654" spans="3:13" ht="15.75">
      <c r="C654" t="str">
        <f>Tabelle1[[#This Row],[Vorname]]&amp;" "&amp;Tabelle1[[#This Row],[Nachname]]</f>
        <v>Paul Strauß</v>
      </c>
      <c r="D654" s="52" t="s">
        <v>1895</v>
      </c>
      <c r="E654" s="52" t="s">
        <v>318</v>
      </c>
      <c r="F654" s="53"/>
      <c r="G654" s="52" t="s">
        <v>190</v>
      </c>
      <c r="H654" s="46" t="str">
        <f>IFERROR(VLOOKUP(Tabelle1[[#This Row],[Wahlkreisnummer]],Wahlkreise!$A$5:$C$132,3,FALSE),"")</f>
        <v/>
      </c>
      <c r="I654" s="52" t="s">
        <v>1896</v>
      </c>
      <c r="J654" s="51" t="s">
        <v>283</v>
      </c>
      <c r="K654" s="52" t="s">
        <v>1554</v>
      </c>
      <c r="L654" s="52">
        <v>1</v>
      </c>
      <c r="M654" s="56" t="str">
        <f>Tabelle1[[#This Row],[Spalte2]]</f>
        <v>Paul Strauß</v>
      </c>
    </row>
    <row r="655" spans="3:13" ht="15.75">
      <c r="C655" t="str">
        <f>Tabelle1[[#This Row],[Vorname]]&amp;" "&amp;Tabelle1[[#This Row],[Nachname]]</f>
        <v>Peter Klaus</v>
      </c>
      <c r="D655" s="52" t="s">
        <v>1897</v>
      </c>
      <c r="E655" s="52" t="s">
        <v>318</v>
      </c>
      <c r="F655" s="53"/>
      <c r="G655" s="52" t="s">
        <v>190</v>
      </c>
      <c r="H655" s="46" t="str">
        <f>IFERROR(VLOOKUP(Tabelle1[[#This Row],[Wahlkreisnummer]],Wahlkreise!$A$5:$C$132,3,FALSE),"")</f>
        <v/>
      </c>
      <c r="I655" s="52" t="s">
        <v>270</v>
      </c>
      <c r="J655" s="51" t="s">
        <v>283</v>
      </c>
      <c r="K655" s="52" t="s">
        <v>724</v>
      </c>
      <c r="L655" s="52">
        <v>1</v>
      </c>
      <c r="M655" s="56" t="str">
        <f>Tabelle1[[#This Row],[Spalte2]]</f>
        <v>Peter Klaus</v>
      </c>
    </row>
    <row r="656" spans="3:13" ht="15.75">
      <c r="C656" t="str">
        <f>Tabelle1[[#This Row],[Vorname]]&amp;" "&amp;Tabelle1[[#This Row],[Nachname]]</f>
        <v>Kevin Effertz</v>
      </c>
      <c r="D656" s="52" t="s">
        <v>1888</v>
      </c>
      <c r="E656" s="52" t="s">
        <v>429</v>
      </c>
      <c r="F656" s="53"/>
      <c r="G656" s="52" t="s">
        <v>190</v>
      </c>
      <c r="H656" s="46" t="str">
        <f>IFERROR(VLOOKUP(Tabelle1[[#This Row],[Wahlkreisnummer]],Wahlkreise!$A$5:$C$132,3,FALSE),"")</f>
        <v/>
      </c>
      <c r="I656" s="52" t="s">
        <v>1898</v>
      </c>
      <c r="J656" s="51" t="s">
        <v>283</v>
      </c>
      <c r="K656" s="52" t="s">
        <v>995</v>
      </c>
      <c r="L656" s="52">
        <v>1</v>
      </c>
      <c r="M656" s="56" t="str">
        <f>Tabelle1[[#This Row],[Spalte2]]</f>
        <v>Kevin Effertz</v>
      </c>
    </row>
    <row r="657" spans="3:13" ht="15.75">
      <c r="C657" t="str">
        <f>Tabelle1[[#This Row],[Vorname]]&amp;" "&amp;Tabelle1[[#This Row],[Nachname]]</f>
        <v>Alessa Flohe</v>
      </c>
      <c r="D657" s="52" t="s">
        <v>1170</v>
      </c>
      <c r="E657" s="52" t="s">
        <v>1376</v>
      </c>
      <c r="F657" s="53"/>
      <c r="G657" s="52" t="s">
        <v>66</v>
      </c>
      <c r="H657" s="46" t="str">
        <f>IFERROR(VLOOKUP(Tabelle1[[#This Row],[Wahlkreisnummer]],Wahlkreise!$A$5:$C$132,3,FALSE),"")</f>
        <v>Wahlkreis: 5 Rhein-Erft-Kreis I</v>
      </c>
      <c r="I657" s="52" t="s">
        <v>1899</v>
      </c>
      <c r="J657" s="51">
        <v>5</v>
      </c>
      <c r="K657" s="52" t="s">
        <v>1900</v>
      </c>
      <c r="L657" s="52">
        <v>2</v>
      </c>
      <c r="M657" s="56" t="str">
        <f>Tabelle1[[#This Row],[Spalte2]]</f>
        <v>Alessa Flohe</v>
      </c>
    </row>
    <row r="658" spans="3:13" ht="15.75">
      <c r="C658" t="str">
        <f>Tabelle1[[#This Row],[Vorname]]&amp;" "&amp;Tabelle1[[#This Row],[Nachname]]</f>
        <v>Wilk Spieker</v>
      </c>
      <c r="D658" s="52" t="s">
        <v>1901</v>
      </c>
      <c r="E658" s="52" t="s">
        <v>1503</v>
      </c>
      <c r="F658" s="53"/>
      <c r="G658" s="52" t="s">
        <v>66</v>
      </c>
      <c r="H658" s="46" t="str">
        <f>IFERROR(VLOOKUP(Tabelle1[[#This Row],[Wahlkreisnummer]],Wahlkreise!$A$5:$C$132,3,FALSE),"")</f>
        <v/>
      </c>
      <c r="I658" s="52" t="s">
        <v>1902</v>
      </c>
      <c r="J658" s="51" t="s">
        <v>283</v>
      </c>
      <c r="K658" s="52" t="s">
        <v>1903</v>
      </c>
      <c r="L658" s="52">
        <v>1</v>
      </c>
      <c r="M658" s="56" t="str">
        <f>Tabelle1[[#This Row],[Spalte2]]</f>
        <v>Wilk Spieker</v>
      </c>
    </row>
    <row r="659" spans="3:13" ht="15.75">
      <c r="C659" t="str">
        <f>Tabelle1[[#This Row],[Vorname]]&amp;" "&amp;Tabelle1[[#This Row],[Nachname]]</f>
        <v>Frank Herrmann</v>
      </c>
      <c r="D659" s="52" t="s">
        <v>1904</v>
      </c>
      <c r="E659" s="52" t="s">
        <v>761</v>
      </c>
      <c r="F659" s="53"/>
      <c r="G659" s="52" t="s">
        <v>66</v>
      </c>
      <c r="H659" s="46" t="str">
        <f>IFERROR(VLOOKUP(Tabelle1[[#This Row],[Wahlkreisnummer]],Wahlkreise!$A$5:$C$132,3,FALSE),"")</f>
        <v>Wahlkreis: 39 Mettmann III – Mülheim II</v>
      </c>
      <c r="I659" s="52" t="s">
        <v>1905</v>
      </c>
      <c r="J659" s="51">
        <v>39</v>
      </c>
      <c r="K659" s="52" t="s">
        <v>889</v>
      </c>
      <c r="L659" s="52">
        <v>1</v>
      </c>
      <c r="M659" s="56" t="str">
        <f>Tabelle1[[#This Row],[Spalte2]]</f>
        <v>Frank Herrmann</v>
      </c>
    </row>
    <row r="660" spans="3:13" ht="15.75">
      <c r="C660" t="str">
        <f>Tabelle1[[#This Row],[Vorname]]&amp;" "&amp;Tabelle1[[#This Row],[Nachname]]</f>
        <v>Kristian Katzmarek</v>
      </c>
      <c r="D660" s="52" t="s">
        <v>526</v>
      </c>
      <c r="E660" s="52" t="s">
        <v>685</v>
      </c>
      <c r="F660" s="53"/>
      <c r="G660" s="52" t="s">
        <v>66</v>
      </c>
      <c r="H660" s="46" t="str">
        <f>IFERROR(VLOOKUP(Tabelle1[[#This Row],[Wahlkreisnummer]],Wahlkreise!$A$5:$C$132,3,FALSE),"")</f>
        <v>Wahlkreis: 6 Rhein-Erft-Kreis II</v>
      </c>
      <c r="I660" s="52" t="s">
        <v>1906</v>
      </c>
      <c r="J660" s="51">
        <v>6</v>
      </c>
      <c r="K660" s="52" t="s">
        <v>1907</v>
      </c>
      <c r="L660" s="52">
        <v>1</v>
      </c>
      <c r="M660" s="56" t="str">
        <f>Tabelle1[[#This Row],[Spalte2]]</f>
        <v>Kristian Katzmarek</v>
      </c>
    </row>
    <row r="661" spans="3:13" ht="15.75">
      <c r="C661" t="str">
        <f>Tabelle1[[#This Row],[Vorname]]&amp;" "&amp;Tabelle1[[#This Row],[Nachname]]</f>
        <v>Sandra Leurs</v>
      </c>
      <c r="D661" s="52" t="s">
        <v>1908</v>
      </c>
      <c r="E661" s="52" t="s">
        <v>240</v>
      </c>
      <c r="F661" s="53"/>
      <c r="G661" s="52" t="s">
        <v>66</v>
      </c>
      <c r="H661" s="46" t="str">
        <f>IFERROR(VLOOKUP(Tabelle1[[#This Row],[Wahlkreisnummer]],Wahlkreise!$A$5:$C$132,3,FALSE),"")</f>
        <v/>
      </c>
      <c r="I661" s="52" t="s">
        <v>1909</v>
      </c>
      <c r="J661" s="51" t="s">
        <v>283</v>
      </c>
      <c r="K661" s="52" t="s">
        <v>937</v>
      </c>
      <c r="L661" s="52">
        <v>2</v>
      </c>
      <c r="M661" s="56" t="str">
        <f>Tabelle1[[#This Row],[Spalte2]]</f>
        <v>Sandra Leurs</v>
      </c>
    </row>
    <row r="662" spans="3:13" ht="15.75">
      <c r="C662" t="str">
        <f>Tabelle1[[#This Row],[Vorname]]&amp;" "&amp;Tabelle1[[#This Row],[Nachname]]</f>
        <v>Sven Bechen</v>
      </c>
      <c r="D662" s="52" t="s">
        <v>596</v>
      </c>
      <c r="E662" s="52" t="s">
        <v>264</v>
      </c>
      <c r="F662" s="53"/>
      <c r="G662" s="52" t="s">
        <v>66</v>
      </c>
      <c r="H662" s="46" t="str">
        <f>IFERROR(VLOOKUP(Tabelle1[[#This Row],[Wahlkreisnummer]],Wahlkreise!$A$5:$C$132,3,FALSE),"")</f>
        <v/>
      </c>
      <c r="I662" s="52" t="s">
        <v>1910</v>
      </c>
      <c r="J662" s="51" t="s">
        <v>283</v>
      </c>
      <c r="K662" s="52" t="s">
        <v>254</v>
      </c>
      <c r="L662" s="52">
        <v>1</v>
      </c>
      <c r="M662" s="56" t="str">
        <f>Tabelle1[[#This Row],[Spalte2]]</f>
        <v>Sven Bechen</v>
      </c>
    </row>
    <row r="663" spans="3:13" ht="15.75">
      <c r="C663" t="str">
        <f>Tabelle1[[#This Row],[Vorname]]&amp;" "&amp;Tabelle1[[#This Row],[Nachname]]</f>
        <v>Tatjana Kodić Aguiar</v>
      </c>
      <c r="D663" s="52" t="s">
        <v>1911</v>
      </c>
      <c r="E663" s="52" t="s">
        <v>502</v>
      </c>
      <c r="F663" s="53"/>
      <c r="G663" s="52" t="s">
        <v>66</v>
      </c>
      <c r="H663" s="46" t="str">
        <f>IFERROR(VLOOKUP(Tabelle1[[#This Row],[Wahlkreisnummer]],Wahlkreise!$A$5:$C$132,3,FALSE),"")</f>
        <v/>
      </c>
      <c r="I663" s="52" t="s">
        <v>1912</v>
      </c>
      <c r="J663" s="51" t="s">
        <v>283</v>
      </c>
      <c r="K663" s="52" t="s">
        <v>1913</v>
      </c>
      <c r="L663" s="52">
        <v>2</v>
      </c>
      <c r="M663" s="56" t="str">
        <f>Tabelle1[[#This Row],[Spalte2]]</f>
        <v>Tatjana Kodić Aguiar</v>
      </c>
    </row>
    <row r="664" spans="3:13" ht="15.75">
      <c r="C664" t="str">
        <f>Tabelle1[[#This Row],[Vorname]]&amp;" "&amp;Tabelle1[[#This Row],[Nachname]]</f>
        <v>Andrea Deckelmann</v>
      </c>
      <c r="D664" s="52" t="s">
        <v>928</v>
      </c>
      <c r="E664" s="52" t="s">
        <v>275</v>
      </c>
      <c r="F664" s="53"/>
      <c r="G664" s="52" t="s">
        <v>66</v>
      </c>
      <c r="H664" s="46" t="str">
        <f>IFERROR(VLOOKUP(Tabelle1[[#This Row],[Wahlkreisnummer]],Wahlkreise!$A$5:$C$132,3,FALSE),"")</f>
        <v/>
      </c>
      <c r="I664" s="52" t="s">
        <v>1914</v>
      </c>
      <c r="J664" s="51" t="s">
        <v>283</v>
      </c>
      <c r="K664" s="52" t="s">
        <v>1205</v>
      </c>
      <c r="L664" s="52">
        <v>2</v>
      </c>
      <c r="M664" s="56" t="str">
        <f>Tabelle1[[#This Row],[Spalte2]]</f>
        <v>Andrea Deckelmann</v>
      </c>
    </row>
    <row r="665" spans="3:13" ht="15.75">
      <c r="C665" t="str">
        <f>Tabelle1[[#This Row],[Vorname]]&amp;" "&amp;Tabelle1[[#This Row],[Nachname]]</f>
        <v>Fabian Holtappels</v>
      </c>
      <c r="D665" s="52" t="s">
        <v>786</v>
      </c>
      <c r="E665" s="52" t="s">
        <v>240</v>
      </c>
      <c r="F665" s="53"/>
      <c r="G665" s="52" t="s">
        <v>66</v>
      </c>
      <c r="H665" s="46" t="str">
        <f>IFERROR(VLOOKUP(Tabelle1[[#This Row],[Wahlkreisnummer]],Wahlkreise!$A$5:$C$132,3,FALSE),"")</f>
        <v/>
      </c>
      <c r="I665" s="52" t="s">
        <v>1915</v>
      </c>
      <c r="J665" s="51" t="s">
        <v>283</v>
      </c>
      <c r="K665" s="52" t="s">
        <v>427</v>
      </c>
      <c r="L665" s="52">
        <v>1</v>
      </c>
      <c r="M665" s="56" t="str">
        <f>Tabelle1[[#This Row],[Spalte2]]</f>
        <v>Fabian Holtappels</v>
      </c>
    </row>
    <row r="666" spans="3:13" ht="15.75">
      <c r="C666" t="str">
        <f>Tabelle1[[#This Row],[Vorname]]&amp;" "&amp;Tabelle1[[#This Row],[Nachname]]</f>
        <v>Christian Gebel</v>
      </c>
      <c r="D666" s="52" t="s">
        <v>1916</v>
      </c>
      <c r="E666" s="52" t="s">
        <v>623</v>
      </c>
      <c r="F666" s="53"/>
      <c r="G666" s="52" t="s">
        <v>66</v>
      </c>
      <c r="H666" s="46" t="str">
        <f>IFERROR(VLOOKUP(Tabelle1[[#This Row],[Wahlkreisnummer]],Wahlkreise!$A$5:$C$132,3,FALSE),"")</f>
        <v/>
      </c>
      <c r="I666" s="52" t="s">
        <v>1917</v>
      </c>
      <c r="J666" s="51" t="s">
        <v>283</v>
      </c>
      <c r="K666" s="52" t="s">
        <v>249</v>
      </c>
      <c r="L666" s="52">
        <v>1</v>
      </c>
      <c r="M666" s="56" t="str">
        <f>Tabelle1[[#This Row],[Spalte2]]</f>
        <v>Christian Gebel</v>
      </c>
    </row>
    <row r="667" spans="3:13" ht="15.75">
      <c r="C667" t="str">
        <f>Tabelle1[[#This Row],[Vorname]]&amp;" "&amp;Tabelle1[[#This Row],[Nachname]]</f>
        <v>Carsten Nyga</v>
      </c>
      <c r="D667" s="52" t="s">
        <v>1918</v>
      </c>
      <c r="E667" s="52" t="s">
        <v>318</v>
      </c>
      <c r="F667" s="53"/>
      <c r="G667" s="52" t="s">
        <v>66</v>
      </c>
      <c r="H667" s="46" t="str">
        <f>IFERROR(VLOOKUP(Tabelle1[[#This Row],[Wahlkreisnummer]],Wahlkreise!$A$5:$C$132,3,FALSE),"")</f>
        <v/>
      </c>
      <c r="I667" s="52" t="s">
        <v>1919</v>
      </c>
      <c r="J667" s="51" t="s">
        <v>283</v>
      </c>
      <c r="K667" s="52" t="s">
        <v>1470</v>
      </c>
      <c r="L667" s="52">
        <v>1</v>
      </c>
      <c r="M667" s="56" t="str">
        <f>Tabelle1[[#This Row],[Spalte2]]</f>
        <v>Carsten Nyga</v>
      </c>
    </row>
    <row r="668" spans="3:13" ht="15.75">
      <c r="C668" t="str">
        <f>Tabelle1[[#This Row],[Vorname]]&amp;" "&amp;Tabelle1[[#This Row],[Nachname]]</f>
        <v>Oliver Graf</v>
      </c>
      <c r="D668" s="52" t="s">
        <v>1396</v>
      </c>
      <c r="E668" s="52" t="s">
        <v>264</v>
      </c>
      <c r="F668" s="53"/>
      <c r="G668" s="52" t="s">
        <v>66</v>
      </c>
      <c r="H668" s="46" t="str">
        <f>IFERROR(VLOOKUP(Tabelle1[[#This Row],[Wahlkreisnummer]],Wahlkreise!$A$5:$C$132,3,FALSE),"")</f>
        <v/>
      </c>
      <c r="I668" s="52" t="s">
        <v>1751</v>
      </c>
      <c r="J668" s="51" t="s">
        <v>283</v>
      </c>
      <c r="K668" s="52" t="s">
        <v>605</v>
      </c>
      <c r="L668" s="52">
        <v>1</v>
      </c>
      <c r="M668" s="56" t="str">
        <f>Tabelle1[[#This Row],[Spalte2]]</f>
        <v>Oliver Graf</v>
      </c>
    </row>
    <row r="669" spans="3:13" ht="15.75">
      <c r="C669" t="str">
        <f>Tabelle1[[#This Row],[Vorname]]&amp;" "&amp;Tabelle1[[#This Row],[Nachname]]</f>
        <v>Viktor Schütz</v>
      </c>
      <c r="D669" s="52" t="s">
        <v>1920</v>
      </c>
      <c r="E669" s="52" t="s">
        <v>1312</v>
      </c>
      <c r="F669" s="53"/>
      <c r="G669" s="52" t="s">
        <v>66</v>
      </c>
      <c r="H669" s="46" t="str">
        <f>IFERROR(VLOOKUP(Tabelle1[[#This Row],[Wahlkreisnummer]],Wahlkreise!$A$5:$C$132,3,FALSE),"")</f>
        <v/>
      </c>
      <c r="I669" s="52" t="s">
        <v>1921</v>
      </c>
      <c r="J669" s="51" t="s">
        <v>283</v>
      </c>
      <c r="K669" s="52" t="s">
        <v>1922</v>
      </c>
      <c r="L669" s="52">
        <v>1</v>
      </c>
      <c r="M669" s="56" t="str">
        <f>Tabelle1[[#This Row],[Spalte2]]</f>
        <v>Viktor Schütz</v>
      </c>
    </row>
    <row r="670" spans="3:13" ht="15.75">
      <c r="C670" t="str">
        <f>Tabelle1[[#This Row],[Vorname]]&amp;" "&amp;Tabelle1[[#This Row],[Nachname]]</f>
        <v>Oliver Ding</v>
      </c>
      <c r="D670" s="52" t="s">
        <v>1923</v>
      </c>
      <c r="E670" s="52" t="s">
        <v>244</v>
      </c>
      <c r="F670" s="53"/>
      <c r="G670" s="52" t="s">
        <v>66</v>
      </c>
      <c r="H670" s="46" t="str">
        <f>IFERROR(VLOOKUP(Tabelle1[[#This Row],[Wahlkreisnummer]],Wahlkreise!$A$5:$C$132,3,FALSE),"")</f>
        <v xml:space="preserve">Wahlkreis: 20 Leverkusen </v>
      </c>
      <c r="I670" s="52" t="s">
        <v>1924</v>
      </c>
      <c r="J670" s="51">
        <v>20</v>
      </c>
      <c r="K670" s="52" t="s">
        <v>605</v>
      </c>
      <c r="L670" s="52">
        <v>1</v>
      </c>
      <c r="M670" s="56" t="str">
        <f>Tabelle1[[#This Row],[Spalte2]]</f>
        <v>Oliver Ding</v>
      </c>
    </row>
    <row r="671" spans="3:13" ht="15.75">
      <c r="C671" t="str">
        <f>Tabelle1[[#This Row],[Vorname]]&amp;" "&amp;Tabelle1[[#This Row],[Nachname]]</f>
        <v>Norbert Boxberg</v>
      </c>
      <c r="D671" s="52" t="s">
        <v>1925</v>
      </c>
      <c r="E671" s="52" t="s">
        <v>1926</v>
      </c>
      <c r="F671" s="53"/>
      <c r="G671" s="52" t="s">
        <v>66</v>
      </c>
      <c r="H671" s="46" t="str">
        <f>IFERROR(VLOOKUP(Tabelle1[[#This Row],[Wahlkreisnummer]],Wahlkreise!$A$5:$C$132,3,FALSE),"")</f>
        <v>Wahlkreis: 10 Heinsberg II</v>
      </c>
      <c r="I671" s="52" t="s">
        <v>1927</v>
      </c>
      <c r="J671" s="51">
        <v>10</v>
      </c>
      <c r="K671" s="52" t="s">
        <v>1928</v>
      </c>
      <c r="L671" s="52">
        <v>1</v>
      </c>
      <c r="M671" s="56" t="str">
        <f>Tabelle1[[#This Row],[Spalte2]]</f>
        <v>Norbert Boxberg</v>
      </c>
    </row>
    <row r="672" spans="3:13" ht="15.75">
      <c r="C672" t="str">
        <f>Tabelle1[[#This Row],[Vorname]]&amp;" "&amp;Tabelle1[[#This Row],[Nachname]]</f>
        <v>Thomas Kutschaty</v>
      </c>
      <c r="D672" s="52" t="s">
        <v>1929</v>
      </c>
      <c r="E672" s="52" t="s">
        <v>425</v>
      </c>
      <c r="F672" s="53"/>
      <c r="G672" s="52" t="s">
        <v>32</v>
      </c>
      <c r="H672" s="46" t="str">
        <f>IFERROR(VLOOKUP(Tabelle1[[#This Row],[Wahlkreisnummer]],Wahlkreise!$A$5:$C$132,3,FALSE),"")</f>
        <v>Wahlkreis: 65 Essen I</v>
      </c>
      <c r="I672" s="52" t="s">
        <v>1930</v>
      </c>
      <c r="J672" s="51">
        <v>65</v>
      </c>
      <c r="K672" s="52" t="s">
        <v>280</v>
      </c>
      <c r="L672" s="52">
        <v>1</v>
      </c>
      <c r="M672" s="56" t="str">
        <f>Tabelle1[[#This Row],[Spalte2]]</f>
        <v>Thomas Kutschaty</v>
      </c>
    </row>
    <row r="673" spans="3:13" ht="15.75">
      <c r="C673" t="str">
        <f>Tabelle1[[#This Row],[Vorname]]&amp;" "&amp;Tabelle1[[#This Row],[Nachname]]</f>
        <v>Sarah Philipp</v>
      </c>
      <c r="D673" s="52" t="s">
        <v>902</v>
      </c>
      <c r="E673" s="52" t="s">
        <v>290</v>
      </c>
      <c r="F673" s="53"/>
      <c r="G673" s="52" t="s">
        <v>32</v>
      </c>
      <c r="H673" s="46" t="str">
        <f>IFERROR(VLOOKUP(Tabelle1[[#This Row],[Wahlkreisnummer]],Wahlkreise!$A$5:$C$132,3,FALSE),"")</f>
        <v>Wahlkreis: 61 Duisburg I</v>
      </c>
      <c r="I673" s="52" t="s">
        <v>1652</v>
      </c>
      <c r="J673" s="51">
        <v>61</v>
      </c>
      <c r="K673" s="52" t="s">
        <v>569</v>
      </c>
      <c r="L673" s="52">
        <v>2</v>
      </c>
      <c r="M673" s="56" t="str">
        <f>Tabelle1[[#This Row],[Spalte2]]</f>
        <v>Sarah Philipp</v>
      </c>
    </row>
    <row r="674" spans="3:13" ht="15.75">
      <c r="C674" t="str">
        <f>Tabelle1[[#This Row],[Vorname]]&amp;" "&amp;Tabelle1[[#This Row],[Nachname]]</f>
        <v>André Stinka</v>
      </c>
      <c r="D674" s="52" t="s">
        <v>236</v>
      </c>
      <c r="E674" s="52" t="s">
        <v>656</v>
      </c>
      <c r="F674" s="53"/>
      <c r="G674" s="52" t="s">
        <v>32</v>
      </c>
      <c r="H674" s="46" t="str">
        <f>IFERROR(VLOOKUP(Tabelle1[[#This Row],[Wahlkreisnummer]],Wahlkreise!$A$5:$C$132,3,FALSE),"")</f>
        <v>Wahlkreis: 79 Coesfeld II</v>
      </c>
      <c r="I674" s="52" t="s">
        <v>1931</v>
      </c>
      <c r="J674" s="51">
        <v>79</v>
      </c>
      <c r="K674" s="52" t="s">
        <v>1932</v>
      </c>
      <c r="L674" s="52">
        <v>1</v>
      </c>
      <c r="M674" s="56" t="str">
        <f>Tabelle1[[#This Row],[Spalte2]]</f>
        <v>André Stinka</v>
      </c>
    </row>
    <row r="675" spans="3:13" ht="15.75">
      <c r="C675" t="str">
        <f>Tabelle1[[#This Row],[Vorname]]&amp;" "&amp;Tabelle1[[#This Row],[Nachname]]</f>
        <v>Inge Blask</v>
      </c>
      <c r="D675" s="52" t="s">
        <v>236</v>
      </c>
      <c r="E675" s="52" t="s">
        <v>1933</v>
      </c>
      <c r="F675" s="53"/>
      <c r="G675" s="52" t="s">
        <v>32</v>
      </c>
      <c r="H675" s="46" t="str">
        <f>IFERROR(VLOOKUP(Tabelle1[[#This Row],[Wahlkreisnummer]],Wahlkreise!$A$5:$C$132,3,FALSE),"")</f>
        <v>Wahlkreis: 122 Märkischer Kreis II</v>
      </c>
      <c r="I675" s="52" t="s">
        <v>1934</v>
      </c>
      <c r="J675" s="51">
        <v>122</v>
      </c>
      <c r="K675" s="52" t="s">
        <v>1935</v>
      </c>
      <c r="L675" s="52">
        <v>2</v>
      </c>
      <c r="M675" s="56" t="str">
        <f>Tabelle1[[#This Row],[Spalte2]]</f>
        <v>Inge Blask</v>
      </c>
    </row>
    <row r="676" spans="3:13" ht="15.75">
      <c r="C676" t="str">
        <f>Tabelle1[[#This Row],[Vorname]]&amp;" "&amp;Tabelle1[[#This Row],[Nachname]]</f>
        <v>Jochen Ott</v>
      </c>
      <c r="D676" s="52" t="s">
        <v>1936</v>
      </c>
      <c r="E676" s="52" t="s">
        <v>252</v>
      </c>
      <c r="F676" s="53"/>
      <c r="G676" s="52" t="s">
        <v>32</v>
      </c>
      <c r="H676" s="46" t="str">
        <f>IFERROR(VLOOKUP(Tabelle1[[#This Row],[Wahlkreisnummer]],Wahlkreise!$A$5:$C$132,3,FALSE),"")</f>
        <v>Wahlkreis: 15 Köln III</v>
      </c>
      <c r="I676" s="52" t="s">
        <v>1937</v>
      </c>
      <c r="J676" s="51">
        <v>15</v>
      </c>
      <c r="K676" s="52" t="s">
        <v>525</v>
      </c>
      <c r="L676" s="52">
        <v>1</v>
      </c>
      <c r="M676" s="56" t="str">
        <f>Tabelle1[[#This Row],[Spalte2]]</f>
        <v>Jochen Ott</v>
      </c>
    </row>
    <row r="677" spans="3:13" ht="15.75">
      <c r="C677" t="str">
        <f>Tabelle1[[#This Row],[Vorname]]&amp;" "&amp;Tabelle1[[#This Row],[Nachname]]</f>
        <v>Ellen Stock</v>
      </c>
      <c r="D677" s="52" t="s">
        <v>1938</v>
      </c>
      <c r="E677" s="52" t="s">
        <v>509</v>
      </c>
      <c r="F677" s="53"/>
      <c r="G677" s="52" t="s">
        <v>32</v>
      </c>
      <c r="H677" s="46" t="str">
        <f>IFERROR(VLOOKUP(Tabelle1[[#This Row],[Wahlkreisnummer]],Wahlkreise!$A$5:$C$132,3,FALSE),"")</f>
        <v>Wahlkreis: 97 Lippe I</v>
      </c>
      <c r="I677" s="52" t="s">
        <v>1939</v>
      </c>
      <c r="J677" s="51">
        <v>97</v>
      </c>
      <c r="K677" s="52" t="s">
        <v>1940</v>
      </c>
      <c r="L677" s="52">
        <v>2</v>
      </c>
      <c r="M677" s="56" t="str">
        <f>Tabelle1[[#This Row],[Spalte2]]</f>
        <v>Ellen Stock</v>
      </c>
    </row>
    <row r="678" spans="3:13" ht="15.75">
      <c r="C678" t="str">
        <f>Tabelle1[[#This Row],[Vorname]]&amp;" "&amp;Tabelle1[[#This Row],[Nachname]]</f>
        <v>Sven Wolf</v>
      </c>
      <c r="D678" s="52" t="s">
        <v>1929</v>
      </c>
      <c r="E678" s="52" t="s">
        <v>482</v>
      </c>
      <c r="F678" s="53"/>
      <c r="G678" s="52" t="s">
        <v>32</v>
      </c>
      <c r="H678" s="46" t="str">
        <f>IFERROR(VLOOKUP(Tabelle1[[#This Row],[Wahlkreisnummer]],Wahlkreise!$A$5:$C$132,3,FALSE),"")</f>
        <v>Wahlkreis: 36 Remscheid I – Oberbergischer Kreis III</v>
      </c>
      <c r="I678" s="52" t="s">
        <v>1496</v>
      </c>
      <c r="J678" s="51">
        <v>36</v>
      </c>
      <c r="K678" s="52" t="s">
        <v>254</v>
      </c>
      <c r="L678" s="52">
        <v>1</v>
      </c>
      <c r="M678" s="56" t="str">
        <f>Tabelle1[[#This Row],[Spalte2]]</f>
        <v>Sven Wolf</v>
      </c>
    </row>
    <row r="679" spans="3:13" ht="15.75">
      <c r="C679" t="str">
        <f>Tabelle1[[#This Row],[Vorname]]&amp;" "&amp;Tabelle1[[#This Row],[Nachname]]</f>
        <v>Tülay Durdu</v>
      </c>
      <c r="D679" s="52" t="s">
        <v>1289</v>
      </c>
      <c r="E679" s="52" t="s">
        <v>776</v>
      </c>
      <c r="F679" s="53"/>
      <c r="G679" s="52" t="s">
        <v>32</v>
      </c>
      <c r="H679" s="46" t="str">
        <f>IFERROR(VLOOKUP(Tabelle1[[#This Row],[Wahlkreisnummer]],Wahlkreise!$A$5:$C$132,3,FALSE),"")</f>
        <v>Wahlkreis: 21 Rheinisch-Bergischer Kreis I</v>
      </c>
      <c r="I679" s="52" t="s">
        <v>1941</v>
      </c>
      <c r="J679" s="51">
        <v>21</v>
      </c>
      <c r="K679" s="52" t="s">
        <v>1942</v>
      </c>
      <c r="L679" s="52">
        <v>2</v>
      </c>
      <c r="M679" s="56" t="str">
        <f>Tabelle1[[#This Row],[Spalte2]]</f>
        <v>Tülay Durdu</v>
      </c>
    </row>
    <row r="680" spans="3:13" ht="15.75">
      <c r="C680" t="str">
        <f>Tabelle1[[#This Row],[Vorname]]&amp;" "&amp;Tabelle1[[#This Row],[Nachname]]</f>
        <v>Gordan Dudas</v>
      </c>
      <c r="D680" s="52" t="s">
        <v>236</v>
      </c>
      <c r="E680" s="52" t="s">
        <v>587</v>
      </c>
      <c r="F680" s="53"/>
      <c r="G680" s="52" t="s">
        <v>32</v>
      </c>
      <c r="H680" s="46" t="str">
        <f>IFERROR(VLOOKUP(Tabelle1[[#This Row],[Wahlkreisnummer]],Wahlkreise!$A$5:$C$132,3,FALSE),"")</f>
        <v>Wahlkreis: 123 Märkischer Kreis III</v>
      </c>
      <c r="I680" s="52" t="s">
        <v>1943</v>
      </c>
      <c r="J680" s="51">
        <v>123</v>
      </c>
      <c r="K680" s="52" t="s">
        <v>1944</v>
      </c>
      <c r="L680" s="52">
        <v>1</v>
      </c>
      <c r="M680" s="56" t="str">
        <f>Tabelle1[[#This Row],[Spalte2]]</f>
        <v>Gordan Dudas</v>
      </c>
    </row>
    <row r="681" spans="3:13" ht="15.75">
      <c r="C681" t="str">
        <f>Tabelle1[[#This Row],[Vorname]]&amp;" "&amp;Tabelle1[[#This Row],[Nachname]]</f>
        <v>Nina Andrieshen</v>
      </c>
      <c r="D681" s="52" t="s">
        <v>1048</v>
      </c>
      <c r="E681" s="52" t="s">
        <v>887</v>
      </c>
      <c r="F681" s="53"/>
      <c r="G681" s="52" t="s">
        <v>32</v>
      </c>
      <c r="H681" s="46" t="str">
        <f>IFERROR(VLOOKUP(Tabelle1[[#This Row],[Wahlkreisnummer]],Wahlkreise!$A$5:$C$132,3,FALSE),"")</f>
        <v>Wahlkreis: 76 Borken I</v>
      </c>
      <c r="I681" s="52" t="s">
        <v>1945</v>
      </c>
      <c r="J681" s="51">
        <v>76</v>
      </c>
      <c r="K681" s="52" t="s">
        <v>820</v>
      </c>
      <c r="L681" s="52">
        <v>2</v>
      </c>
      <c r="M681" s="56" t="str">
        <f>Tabelle1[[#This Row],[Spalte2]]</f>
        <v>Nina Andrieshen</v>
      </c>
    </row>
    <row r="682" spans="3:13" ht="15.75">
      <c r="C682" t="str">
        <f>Tabelle1[[#This Row],[Vorname]]&amp;" "&amp;Tabelle1[[#This Row],[Nachname]]</f>
        <v>Justus Moor</v>
      </c>
      <c r="D682" s="52" t="s">
        <v>1332</v>
      </c>
      <c r="E682" s="52" t="s">
        <v>552</v>
      </c>
      <c r="F682" s="53"/>
      <c r="G682" s="52" t="s">
        <v>32</v>
      </c>
      <c r="H682" s="46" t="str">
        <f>IFERROR(VLOOKUP(Tabelle1[[#This Row],[Wahlkreisnummer]],Wahlkreise!$A$5:$C$132,3,FALSE),"")</f>
        <v>Wahlkreis: 118 Hamm I</v>
      </c>
      <c r="I682" s="52" t="s">
        <v>1946</v>
      </c>
      <c r="J682" s="51">
        <v>118</v>
      </c>
      <c r="K682" s="52" t="s">
        <v>1947</v>
      </c>
      <c r="L682" s="52">
        <v>1</v>
      </c>
      <c r="M682" s="56" t="str">
        <f>Tabelle1[[#This Row],[Spalte2]]</f>
        <v>Justus Moor</v>
      </c>
    </row>
    <row r="683" spans="3:13" ht="15.75">
      <c r="C683" t="str">
        <f>Tabelle1[[#This Row],[Vorname]]&amp;" "&amp;Tabelle1[[#This Row],[Nachname]]</f>
        <v>Christin-Marie Stamm</v>
      </c>
      <c r="D683" s="52" t="s">
        <v>1948</v>
      </c>
      <c r="E683" s="52" t="s">
        <v>1949</v>
      </c>
      <c r="F683" s="53"/>
      <c r="G683" s="52" t="s">
        <v>32</v>
      </c>
      <c r="H683" s="46" t="str">
        <f>IFERROR(VLOOKUP(Tabelle1[[#This Row],[Wahlkreisnummer]],Wahlkreise!$A$5:$C$132,3,FALSE),"")</f>
        <v>Wahlkreis: 128 Olpe</v>
      </c>
      <c r="I683" s="52" t="s">
        <v>1336</v>
      </c>
      <c r="J683" s="51">
        <v>128</v>
      </c>
      <c r="K683" s="52" t="s">
        <v>1950</v>
      </c>
      <c r="L683" s="52">
        <v>2</v>
      </c>
      <c r="M683" s="56" t="str">
        <f>Tabelle1[[#This Row],[Spalte2]]</f>
        <v>Christin-Marie Stamm</v>
      </c>
    </row>
    <row r="684" spans="3:13" ht="15.75">
      <c r="C684" t="str">
        <f>Tabelle1[[#This Row],[Vorname]]&amp;" "&amp;Tabelle1[[#This Row],[Nachname]]</f>
        <v>Frederick Cordes</v>
      </c>
      <c r="D684" s="52" t="s">
        <v>236</v>
      </c>
      <c r="E684" s="52" t="s">
        <v>352</v>
      </c>
      <c r="F684" s="53"/>
      <c r="G684" s="52" t="s">
        <v>32</v>
      </c>
      <c r="H684" s="46" t="str">
        <f>IFERROR(VLOOKUP(Tabelle1[[#This Row],[Wahlkreisnummer]],Wahlkreise!$A$5:$C$132,3,FALSE),"")</f>
        <v/>
      </c>
      <c r="I684" s="52" t="s">
        <v>1951</v>
      </c>
      <c r="J684" s="51" t="s">
        <v>283</v>
      </c>
      <c r="K684" s="52" t="s">
        <v>1952</v>
      </c>
      <c r="L684" s="52">
        <v>1</v>
      </c>
      <c r="M684" s="56" t="str">
        <f>Tabelle1[[#This Row],[Spalte2]]</f>
        <v>Frederick Cordes</v>
      </c>
    </row>
    <row r="685" spans="3:13" ht="15.75">
      <c r="C685" t="str">
        <f>Tabelle1[[#This Row],[Vorname]]&amp;" "&amp;Tabelle1[[#This Row],[Nachname]]</f>
        <v>Elisabeth Müller-Witt</v>
      </c>
      <c r="D685" s="52" t="s">
        <v>824</v>
      </c>
      <c r="E685" s="52" t="s">
        <v>761</v>
      </c>
      <c r="F685" s="53"/>
      <c r="G685" s="52" t="s">
        <v>32</v>
      </c>
      <c r="H685" s="46" t="str">
        <f>IFERROR(VLOOKUP(Tabelle1[[#This Row],[Wahlkreisnummer]],Wahlkreise!$A$5:$C$132,3,FALSE),"")</f>
        <v>Wahlkreis: 39 Mettmann III – Mülheim II</v>
      </c>
      <c r="I685" s="52" t="s">
        <v>1953</v>
      </c>
      <c r="J685" s="51">
        <v>39</v>
      </c>
      <c r="K685" s="52" t="s">
        <v>721</v>
      </c>
      <c r="L685" s="52">
        <v>2</v>
      </c>
      <c r="M685" s="56" t="str">
        <f>Tabelle1[[#This Row],[Spalte2]]</f>
        <v>Elisabeth Müller-Witt</v>
      </c>
    </row>
    <row r="686" spans="3:13" ht="15.75">
      <c r="C686" t="str">
        <f>Tabelle1[[#This Row],[Vorname]]&amp;" "&amp;Tabelle1[[#This Row],[Nachname]]</f>
        <v>Stefan Kämmerling</v>
      </c>
      <c r="D686" s="52" t="s">
        <v>1229</v>
      </c>
      <c r="E686" s="52" t="s">
        <v>1954</v>
      </c>
      <c r="F686" s="53"/>
      <c r="G686" s="52" t="s">
        <v>32</v>
      </c>
      <c r="H686" s="46" t="str">
        <f>IFERROR(VLOOKUP(Tabelle1[[#This Row],[Wahlkreisnummer]],Wahlkreise!$A$5:$C$132,3,FALSE),"")</f>
        <v>Wahlkreis: 4 Aachen IV</v>
      </c>
      <c r="I686" s="52" t="s">
        <v>1955</v>
      </c>
      <c r="J686" s="51">
        <v>4</v>
      </c>
      <c r="K686" s="52" t="s">
        <v>598</v>
      </c>
      <c r="L686" s="52">
        <v>1</v>
      </c>
      <c r="M686" s="56" t="str">
        <f>Tabelle1[[#This Row],[Spalte2]]</f>
        <v>Stefan Kämmerling</v>
      </c>
    </row>
    <row r="687" spans="3:13" ht="15.75">
      <c r="C687" t="str">
        <f>Tabelle1[[#This Row],[Vorname]]&amp;" "&amp;Tabelle1[[#This Row],[Nachname]]</f>
        <v>Sandy Meinhardt</v>
      </c>
      <c r="D687" s="52" t="s">
        <v>1956</v>
      </c>
      <c r="E687" s="52" t="s">
        <v>272</v>
      </c>
      <c r="F687" s="53"/>
      <c r="G687" s="52" t="s">
        <v>32</v>
      </c>
      <c r="H687" s="46" t="str">
        <f>IFERROR(VLOOKUP(Tabelle1[[#This Row],[Wahlkreisnummer]],Wahlkreise!$A$5:$C$132,3,FALSE),"")</f>
        <v>Wahlkreis: 71 Recklinghausen III</v>
      </c>
      <c r="I687" s="52" t="s">
        <v>1957</v>
      </c>
      <c r="J687" s="51">
        <v>71</v>
      </c>
      <c r="K687" s="52" t="s">
        <v>1958</v>
      </c>
      <c r="L687" s="52">
        <v>2</v>
      </c>
      <c r="M687" s="56" t="str">
        <f>Tabelle1[[#This Row],[Spalte2]]</f>
        <v>Sandy Meinhardt</v>
      </c>
    </row>
    <row r="688" spans="3:13" ht="15.75">
      <c r="C688" t="str">
        <f>Tabelle1[[#This Row],[Vorname]]&amp;" "&amp;Tabelle1[[#This Row],[Nachname]]</f>
        <v>Frank Sundermann</v>
      </c>
      <c r="D688" s="52" t="s">
        <v>1959</v>
      </c>
      <c r="E688" s="52" t="s">
        <v>1479</v>
      </c>
      <c r="F688" s="53"/>
      <c r="G688" s="52" t="s">
        <v>32</v>
      </c>
      <c r="H688" s="46" t="str">
        <f>IFERROR(VLOOKUP(Tabelle1[[#This Row],[Wahlkreisnummer]],Wahlkreise!$A$5:$C$132,3,FALSE),"")</f>
        <v>Wahlkreis: 82 Steinfurt III</v>
      </c>
      <c r="I688" s="52" t="s">
        <v>1960</v>
      </c>
      <c r="J688" s="51">
        <v>82</v>
      </c>
      <c r="K688" s="52" t="s">
        <v>889</v>
      </c>
      <c r="L688" s="52">
        <v>1</v>
      </c>
      <c r="M688" s="56" t="str">
        <f>Tabelle1[[#This Row],[Spalte2]]</f>
        <v>Frank Sundermann</v>
      </c>
    </row>
    <row r="689" spans="3:13" ht="15.75">
      <c r="C689" t="str">
        <f>Tabelle1[[#This Row],[Vorname]]&amp;" "&amp;Tabelle1[[#This Row],[Nachname]]</f>
        <v>Andrea Reh</v>
      </c>
      <c r="D689" s="52" t="s">
        <v>1961</v>
      </c>
      <c r="E689" s="52" t="s">
        <v>1962</v>
      </c>
      <c r="F689" s="53"/>
      <c r="G689" s="52" t="s">
        <v>32</v>
      </c>
      <c r="H689" s="46" t="str">
        <f>IFERROR(VLOOKUP(Tabelle1[[#This Row],[Wahlkreisnummer]],Wahlkreise!$A$5:$C$132,3,FALSE),"")</f>
        <v>Wahlkreis: 9 Heinsberg I</v>
      </c>
      <c r="I689" s="52" t="s">
        <v>1963</v>
      </c>
      <c r="J689" s="51">
        <v>9</v>
      </c>
      <c r="K689" s="52" t="s">
        <v>1205</v>
      </c>
      <c r="L689" s="52">
        <v>2</v>
      </c>
      <c r="M689" s="56" t="str">
        <f>Tabelle1[[#This Row],[Spalte2]]</f>
        <v>Andrea Reh</v>
      </c>
    </row>
    <row r="690" spans="3:13" ht="15.75">
      <c r="C690" t="str">
        <f>Tabelle1[[#This Row],[Vorname]]&amp;" "&amp;Tabelle1[[#This Row],[Nachname]]</f>
        <v>Markus Herbert Weske</v>
      </c>
      <c r="D690" s="52" t="s">
        <v>236</v>
      </c>
      <c r="E690" s="52" t="s">
        <v>382</v>
      </c>
      <c r="F690" s="53"/>
      <c r="G690" s="52" t="s">
        <v>32</v>
      </c>
      <c r="H690" s="46" t="str">
        <f>IFERROR(VLOOKUP(Tabelle1[[#This Row],[Wahlkreisnummer]],Wahlkreise!$A$5:$C$132,3,FALSE),"")</f>
        <v>Wahlkreis: 41 Düsseldorf I</v>
      </c>
      <c r="I690" s="52" t="s">
        <v>1964</v>
      </c>
      <c r="J690" s="51">
        <v>41</v>
      </c>
      <c r="K690" s="52" t="s">
        <v>1965</v>
      </c>
      <c r="L690" s="52">
        <v>1</v>
      </c>
      <c r="M690" s="56" t="str">
        <f>Tabelle1[[#This Row],[Spalte2]]</f>
        <v>Markus Herbert Weske</v>
      </c>
    </row>
    <row r="691" spans="3:13" ht="15.75">
      <c r="C691" t="str">
        <f>Tabelle1[[#This Row],[Vorname]]&amp;" "&amp;Tabelle1[[#This Row],[Nachname]]</f>
        <v>Bibiane Benadio</v>
      </c>
      <c r="D691" s="52" t="s">
        <v>1966</v>
      </c>
      <c r="E691" s="52" t="s">
        <v>410</v>
      </c>
      <c r="F691" s="53"/>
      <c r="G691" s="52" t="s">
        <v>32</v>
      </c>
      <c r="H691" s="46" t="str">
        <f>IFERROR(VLOOKUP(Tabelle1[[#This Row],[Wahlkreisnummer]],Wahlkreise!$A$5:$C$132,3,FALSE),"")</f>
        <v>Wahlkreis: 83 Münster I - Steinfurt IV</v>
      </c>
      <c r="I691" s="52" t="s">
        <v>1967</v>
      </c>
      <c r="J691" s="51">
        <v>83</v>
      </c>
      <c r="K691" s="52" t="s">
        <v>1968</v>
      </c>
      <c r="L691" s="52">
        <v>2</v>
      </c>
      <c r="M691" s="56" t="str">
        <f>Tabelle1[[#This Row],[Spalte2]]</f>
        <v>Bibiane Benadio</v>
      </c>
    </row>
    <row r="692" spans="3:13" ht="15.75">
      <c r="C692" t="str">
        <f>Tabelle1[[#This Row],[Vorname]]&amp;" "&amp;Tabelle1[[#This Row],[Nachname]]</f>
        <v>Christian Dahm</v>
      </c>
      <c r="D692" s="52" t="s">
        <v>305</v>
      </c>
      <c r="E692" s="52" t="s">
        <v>1969</v>
      </c>
      <c r="F692" s="53"/>
      <c r="G692" s="52" t="s">
        <v>32</v>
      </c>
      <c r="H692" s="46" t="str">
        <f>IFERROR(VLOOKUP(Tabelle1[[#This Row],[Wahlkreisnummer]],Wahlkreise!$A$5:$C$132,3,FALSE),"")</f>
        <v>Wahlkreis: 90 Herford I</v>
      </c>
      <c r="I692" s="52" t="s">
        <v>1970</v>
      </c>
      <c r="J692" s="51">
        <v>90</v>
      </c>
      <c r="K692" s="52" t="s">
        <v>249</v>
      </c>
      <c r="L692" s="52">
        <v>1</v>
      </c>
      <c r="M692" s="56" t="str">
        <f>Tabelle1[[#This Row],[Spalte2]]</f>
        <v>Christian Dahm</v>
      </c>
    </row>
    <row r="693" spans="3:13" ht="15.75">
      <c r="C693" t="str">
        <f>Tabelle1[[#This Row],[Vorname]]&amp;" "&amp;Tabelle1[[#This Row],[Nachname]]</f>
        <v>Ina Spanier-Oppermann</v>
      </c>
      <c r="D693" s="52" t="s">
        <v>236</v>
      </c>
      <c r="E693" s="52" t="s">
        <v>240</v>
      </c>
      <c r="F693" s="53"/>
      <c r="G693" s="52" t="s">
        <v>32</v>
      </c>
      <c r="H693" s="46" t="str">
        <f>IFERROR(VLOOKUP(Tabelle1[[#This Row],[Wahlkreisnummer]],Wahlkreise!$A$5:$C$132,3,FALSE),"")</f>
        <v>Wahlkreis: 48 Krefeld I - Viersen III</v>
      </c>
      <c r="I693" s="52" t="s">
        <v>1971</v>
      </c>
      <c r="J693" s="51">
        <v>48</v>
      </c>
      <c r="K693" s="52" t="s">
        <v>365</v>
      </c>
      <c r="L693" s="52">
        <v>2</v>
      </c>
      <c r="M693" s="56" t="str">
        <f>Tabelle1[[#This Row],[Spalte2]]</f>
        <v>Ina Spanier-Oppermann</v>
      </c>
    </row>
    <row r="694" spans="3:13" ht="15.75">
      <c r="C694" t="str">
        <f>Tabelle1[[#This Row],[Vorname]]&amp;" "&amp;Tabelle1[[#This Row],[Nachname]]</f>
        <v>Bernardo Adhemar Molzberger</v>
      </c>
      <c r="D694" s="52" t="s">
        <v>1972</v>
      </c>
      <c r="E694" s="52" t="s">
        <v>490</v>
      </c>
      <c r="F694" s="53"/>
      <c r="G694" s="52" t="s">
        <v>32</v>
      </c>
      <c r="H694" s="46" t="str">
        <f>IFERROR(VLOOKUP(Tabelle1[[#This Row],[Wahlkreisnummer]],Wahlkreise!$A$5:$C$132,3,FALSE),"")</f>
        <v>Wahlkreis: 126 Siegen-Wittgenstein I</v>
      </c>
      <c r="I694" s="52" t="s">
        <v>1973</v>
      </c>
      <c r="J694" s="51">
        <v>126</v>
      </c>
      <c r="K694" s="52" t="s">
        <v>1974</v>
      </c>
      <c r="L694" s="52">
        <v>1</v>
      </c>
      <c r="M694" s="56" t="str">
        <f>Tabelle1[[#This Row],[Spalte2]]</f>
        <v>Bernardo Adhemar Molzberger</v>
      </c>
    </row>
    <row r="695" spans="3:13" ht="15.75">
      <c r="C695" t="str">
        <f>Tabelle1[[#This Row],[Vorname]]&amp;" "&amp;Tabelle1[[#This Row],[Nachname]]</f>
        <v>Magdalena Möhlenkamp</v>
      </c>
      <c r="D695" s="52" t="s">
        <v>409</v>
      </c>
      <c r="E695" s="52" t="s">
        <v>325</v>
      </c>
      <c r="F695" s="53"/>
      <c r="G695" s="52" t="s">
        <v>32</v>
      </c>
      <c r="H695" s="46" t="str">
        <f>IFERROR(VLOOKUP(Tabelle1[[#This Row],[Wahlkreisnummer]],Wahlkreise!$A$5:$C$132,3,FALSE),"")</f>
        <v>Wahlkreis: 30 Bonn I</v>
      </c>
      <c r="I695" s="52" t="s">
        <v>1975</v>
      </c>
      <c r="J695" s="51">
        <v>30</v>
      </c>
      <c r="K695" s="52" t="s">
        <v>1976</v>
      </c>
      <c r="L695" s="52">
        <v>2</v>
      </c>
      <c r="M695" s="56" t="str">
        <f>Tabelle1[[#This Row],[Spalte2]]</f>
        <v>Magdalena Möhlenkamp</v>
      </c>
    </row>
    <row r="696" spans="3:13" ht="15.75">
      <c r="C696" t="str">
        <f>Tabelle1[[#This Row],[Vorname]]&amp;" "&amp;Tabelle1[[#This Row],[Nachname]]</f>
        <v>Frank Neuhaus</v>
      </c>
      <c r="D696" s="52" t="s">
        <v>1977</v>
      </c>
      <c r="E696" s="52" t="s">
        <v>1978</v>
      </c>
      <c r="F696" s="53"/>
      <c r="G696" s="52" t="s">
        <v>32</v>
      </c>
      <c r="H696" s="46" t="str">
        <f>IFERROR(VLOOKUP(Tabelle1[[#This Row],[Wahlkreisnummer]],Wahlkreise!$A$5:$C$132,3,FALSE),"")</f>
        <v>Wahlkreis: 124 Hochsauerlandkreis I</v>
      </c>
      <c r="I696" s="52" t="s">
        <v>903</v>
      </c>
      <c r="J696" s="51">
        <v>124</v>
      </c>
      <c r="K696" s="52" t="s">
        <v>889</v>
      </c>
      <c r="L696" s="52">
        <v>1</v>
      </c>
      <c r="M696" s="56" t="str">
        <f>Tabelle1[[#This Row],[Spalte2]]</f>
        <v>Frank Neuhaus</v>
      </c>
    </row>
    <row r="697" spans="3:13" ht="15.75">
      <c r="C697" t="str">
        <f>Tabelle1[[#This Row],[Vorname]]&amp;" "&amp;Tabelle1[[#This Row],[Nachname]]</f>
        <v>Sandra Beer</v>
      </c>
      <c r="D697" s="52" t="s">
        <v>1979</v>
      </c>
      <c r="E697" s="52" t="s">
        <v>410</v>
      </c>
      <c r="F697" s="53"/>
      <c r="G697" s="52" t="s">
        <v>32</v>
      </c>
      <c r="H697" s="46" t="str">
        <f>IFERROR(VLOOKUP(Tabelle1[[#This Row],[Wahlkreisnummer]],Wahlkreise!$A$5:$C$132,3,FALSE),"")</f>
        <v>Wahlkreis: 84 Münster II</v>
      </c>
      <c r="I697" s="52" t="s">
        <v>1980</v>
      </c>
      <c r="J697" s="51">
        <v>84</v>
      </c>
      <c r="K697" s="52" t="s">
        <v>937</v>
      </c>
      <c r="L697" s="52">
        <v>2</v>
      </c>
      <c r="M697" s="56" t="str">
        <f>Tabelle1[[#This Row],[Spalte2]]</f>
        <v>Sandra Beer</v>
      </c>
    </row>
    <row r="698" spans="3:13" ht="15.75">
      <c r="C698" t="str">
        <f>Tabelle1[[#This Row],[Vorname]]&amp;" "&amp;Tabelle1[[#This Row],[Nachname]]</f>
        <v>Arno Jansen</v>
      </c>
      <c r="D698" s="52" t="s">
        <v>432</v>
      </c>
      <c r="E698" s="52" t="s">
        <v>543</v>
      </c>
      <c r="F698" s="53"/>
      <c r="G698" s="52" t="s">
        <v>32</v>
      </c>
      <c r="H698" s="46" t="str">
        <f>IFERROR(VLOOKUP(Tabelle1[[#This Row],[Wahlkreisnummer]],Wahlkreise!$A$5:$C$132,3,FALSE),"")</f>
        <v>Wahlkreis: 45 Rhein-Kreis Neuss I</v>
      </c>
      <c r="I698" s="52" t="s">
        <v>1137</v>
      </c>
      <c r="J698" s="51">
        <v>45</v>
      </c>
      <c r="K698" s="52" t="s">
        <v>1981</v>
      </c>
      <c r="L698" s="52">
        <v>1</v>
      </c>
      <c r="M698" s="56" t="str">
        <f>Tabelle1[[#This Row],[Spalte2]]</f>
        <v>Arno Jansen</v>
      </c>
    </row>
    <row r="699" spans="3:13" ht="15.75">
      <c r="C699" t="str">
        <f>Tabelle1[[#This Row],[Vorname]]&amp;" "&amp;Tabelle1[[#This Row],[Nachname]]</f>
        <v>Nora Wieners</v>
      </c>
      <c r="D699" s="52" t="s">
        <v>1982</v>
      </c>
      <c r="E699" s="52" t="s">
        <v>1983</v>
      </c>
      <c r="F699" s="53"/>
      <c r="G699" s="52" t="s">
        <v>32</v>
      </c>
      <c r="H699" s="46" t="str">
        <f>IFERROR(VLOOKUP(Tabelle1[[#This Row],[Wahlkreisnummer]],Wahlkreise!$A$5:$C$132,3,FALSE),"")</f>
        <v>Wahlkreis: 102 Höxter</v>
      </c>
      <c r="I699" s="52" t="s">
        <v>1984</v>
      </c>
      <c r="J699" s="51">
        <v>102</v>
      </c>
      <c r="K699" s="52" t="s">
        <v>1199</v>
      </c>
      <c r="L699" s="52">
        <v>2</v>
      </c>
      <c r="M699" s="56" t="str">
        <f>Tabelle1[[#This Row],[Spalte2]]</f>
        <v>Nora Wieners</v>
      </c>
    </row>
    <row r="700" spans="3:13" ht="15.75">
      <c r="C700" t="str">
        <f>Tabelle1[[#This Row],[Vorname]]&amp;" "&amp;Tabelle1[[#This Row],[Nachname]]</f>
        <v>Thilo Waasem</v>
      </c>
      <c r="D700" s="52" t="s">
        <v>1985</v>
      </c>
      <c r="E700" s="52" t="s">
        <v>1986</v>
      </c>
      <c r="F700" s="53"/>
      <c r="G700" s="52" t="s">
        <v>32</v>
      </c>
      <c r="H700" s="46" t="str">
        <f>IFERROR(VLOOKUP(Tabelle1[[#This Row],[Wahlkreisnummer]],Wahlkreise!$A$5:$C$132,3,FALSE),"")</f>
        <v>Wahlkreis: 8 Euskirchen I</v>
      </c>
      <c r="I700" s="52" t="s">
        <v>1987</v>
      </c>
      <c r="J700" s="51">
        <v>8</v>
      </c>
      <c r="K700" s="52" t="s">
        <v>1988</v>
      </c>
      <c r="L700" s="52">
        <v>1</v>
      </c>
      <c r="M700" s="56" t="str">
        <f>Tabelle1[[#This Row],[Spalte2]]</f>
        <v>Thilo Waasem</v>
      </c>
    </row>
    <row r="701" spans="3:13" ht="15.75">
      <c r="C701" t="str">
        <f>Tabelle1[[#This Row],[Vorname]]&amp;" "&amp;Tabelle1[[#This Row],[Nachname]]</f>
        <v>Anja Ihme</v>
      </c>
      <c r="D701" s="52" t="s">
        <v>1989</v>
      </c>
      <c r="E701" s="52" t="s">
        <v>403</v>
      </c>
      <c r="F701" s="53"/>
      <c r="G701" s="52" t="s">
        <v>32</v>
      </c>
      <c r="H701" s="46" t="str">
        <f>IFERROR(VLOOKUP(Tabelle1[[#This Row],[Wahlkreisnummer]],Wahlkreise!$A$5:$C$132,3,FALSE),"")</f>
        <v>Wahlkreis: 121 Märkischer Kreis I</v>
      </c>
      <c r="I701" s="52" t="s">
        <v>1990</v>
      </c>
      <c r="J701" s="51">
        <v>121</v>
      </c>
      <c r="K701" s="52" t="s">
        <v>550</v>
      </c>
      <c r="L701" s="52">
        <v>2</v>
      </c>
      <c r="M701" s="56" t="str">
        <f>Tabelle1[[#This Row],[Spalte2]]</f>
        <v>Anja Ihme</v>
      </c>
    </row>
    <row r="702" spans="3:13" ht="15.75">
      <c r="C702" t="str">
        <f>Tabelle1[[#This Row],[Vorname]]&amp;" "&amp;Tabelle1[[#This Row],[Nachname]]</f>
        <v>Wolfgang Jörg</v>
      </c>
      <c r="D702" s="52" t="s">
        <v>236</v>
      </c>
      <c r="E702" s="52" t="s">
        <v>516</v>
      </c>
      <c r="F702" s="53"/>
      <c r="G702" s="52" t="s">
        <v>32</v>
      </c>
      <c r="H702" s="46" t="str">
        <f>IFERROR(VLOOKUP(Tabelle1[[#This Row],[Wahlkreisnummer]],Wahlkreise!$A$5:$C$132,3,FALSE),"")</f>
        <v>Wahlkreis: 103 Hagen I</v>
      </c>
      <c r="I702" s="52" t="s">
        <v>531</v>
      </c>
      <c r="J702" s="51">
        <v>103</v>
      </c>
      <c r="K702" s="52" t="s">
        <v>1095</v>
      </c>
      <c r="L702" s="52">
        <v>1</v>
      </c>
      <c r="M702" s="56" t="str">
        <f>Tabelle1[[#This Row],[Spalte2]]</f>
        <v>Wolfgang Jörg</v>
      </c>
    </row>
    <row r="703" spans="3:13" ht="15.75">
      <c r="C703" t="str">
        <f>Tabelle1[[#This Row],[Titel]]&amp;" "&amp;Tabelle1[[#This Row],[Vorname]]&amp;" "&amp;Tabelle1[[#This Row],[Nachname]]</f>
        <v>Dr. Nadja Büteführ</v>
      </c>
      <c r="D703" s="52" t="s">
        <v>1991</v>
      </c>
      <c r="E703" s="52" t="s">
        <v>459</v>
      </c>
      <c r="F703" s="52" t="s">
        <v>241</v>
      </c>
      <c r="G703" s="52" t="s">
        <v>32</v>
      </c>
      <c r="H703" s="46" t="str">
        <f>IFERROR(VLOOKUP(Tabelle1[[#This Row],[Wahlkreisnummer]],Wahlkreise!$A$5:$C$132,3,FALSE),"")</f>
        <v>Wahlkreis: 106 Ennepe-Ruhr-Kreis II</v>
      </c>
      <c r="I703" s="52" t="s">
        <v>1992</v>
      </c>
      <c r="J703" s="51">
        <v>106</v>
      </c>
      <c r="K703" s="52" t="s">
        <v>1993</v>
      </c>
      <c r="L703" s="52">
        <v>2</v>
      </c>
      <c r="M703" s="56" t="str">
        <f>Tabelle1[[#This Row],[Spalte2]]</f>
        <v>Dr. Nadja Büteführ</v>
      </c>
    </row>
    <row r="704" spans="3:13" ht="15.75">
      <c r="C704" t="str">
        <f>Tabelle1[[#This Row],[Vorname]]&amp;" "&amp;Tabelle1[[#This Row],[Nachname]]</f>
        <v>Denis Waldästl</v>
      </c>
      <c r="D704" s="52" t="s">
        <v>515</v>
      </c>
      <c r="E704" s="52" t="s">
        <v>644</v>
      </c>
      <c r="F704" s="53"/>
      <c r="G704" s="52" t="s">
        <v>32</v>
      </c>
      <c r="H704" s="46" t="str">
        <f>IFERROR(VLOOKUP(Tabelle1[[#This Row],[Wahlkreisnummer]],Wahlkreise!$A$5:$C$132,3,FALSE),"")</f>
        <v>Wahlkreis: 28 Rhein-Sieg-Kreis IV</v>
      </c>
      <c r="I704" s="52" t="s">
        <v>1994</v>
      </c>
      <c r="J704" s="51">
        <v>28</v>
      </c>
      <c r="K704" s="52" t="s">
        <v>1995</v>
      </c>
      <c r="L704" s="52">
        <v>1</v>
      </c>
      <c r="M704" s="56" t="str">
        <f>Tabelle1[[#This Row],[Spalte2]]</f>
        <v>Denis Waldästl</v>
      </c>
    </row>
    <row r="705" spans="3:13" ht="15.75">
      <c r="C705" t="str">
        <f>Tabelle1[[#This Row],[Vorname]]&amp;" "&amp;Tabelle1[[#This Row],[Nachname]]</f>
        <v>Marina Dobbert</v>
      </c>
      <c r="D705" s="52" t="s">
        <v>1996</v>
      </c>
      <c r="E705" s="52" t="s">
        <v>314</v>
      </c>
      <c r="F705" s="53"/>
      <c r="G705" s="52" t="s">
        <v>32</v>
      </c>
      <c r="H705" s="46" t="str">
        <f>IFERROR(VLOOKUP(Tabelle1[[#This Row],[Wahlkreisnummer]],Wahlkreise!$A$5:$C$132,3,FALSE),"")</f>
        <v>Wahlkreis: 35 Solingen I</v>
      </c>
      <c r="I705" s="52" t="s">
        <v>1997</v>
      </c>
      <c r="J705" s="51">
        <v>35</v>
      </c>
      <c r="K705" s="52" t="s">
        <v>1998</v>
      </c>
      <c r="L705" s="52">
        <v>2</v>
      </c>
      <c r="M705" s="56" t="str">
        <f>Tabelle1[[#This Row],[Spalte2]]</f>
        <v>Marina Dobbert</v>
      </c>
    </row>
    <row r="706" spans="3:13" ht="15.75">
      <c r="C706" t="str">
        <f>Tabelle1[[#This Row],[Vorname]]&amp;" "&amp;Tabelle1[[#This Row],[Nachname]]</f>
        <v>Frederik Werning</v>
      </c>
      <c r="D706" s="52" t="s">
        <v>716</v>
      </c>
      <c r="E706" s="52" t="s">
        <v>675</v>
      </c>
      <c r="F706" s="53"/>
      <c r="G706" s="52" t="s">
        <v>32</v>
      </c>
      <c r="H706" s="46" t="str">
        <f>IFERROR(VLOOKUP(Tabelle1[[#This Row],[Wahlkreisnummer]],Wahlkreise!$A$5:$C$132,3,FALSE),"")</f>
        <v>Wahlkreis: 87 Warendorf II</v>
      </c>
      <c r="I706" s="52" t="s">
        <v>1999</v>
      </c>
      <c r="J706" s="51">
        <v>87</v>
      </c>
      <c r="K706" s="52" t="s">
        <v>554</v>
      </c>
      <c r="L706" s="52">
        <v>1</v>
      </c>
      <c r="M706" s="56" t="str">
        <f>Tabelle1[[#This Row],[Spalte2]]</f>
        <v>Frederik Werning</v>
      </c>
    </row>
    <row r="707" spans="3:13" ht="15.75">
      <c r="C707" t="str">
        <f>Tabelle1[[#This Row],[Vorname]]&amp;" "&amp;Tabelle1[[#This Row],[Nachname]]</f>
        <v>Lisa-Kristin Kapteinat</v>
      </c>
      <c r="D707" s="52" t="s">
        <v>2000</v>
      </c>
      <c r="E707" s="52" t="s">
        <v>837</v>
      </c>
      <c r="F707" s="53"/>
      <c r="G707" s="52" t="s">
        <v>32</v>
      </c>
      <c r="H707" s="46" t="str">
        <f>IFERROR(VLOOKUP(Tabelle1[[#This Row],[Wahlkreisnummer]],Wahlkreise!$A$5:$C$132,3,FALSE),"")</f>
        <v>Wahlkreis: 72 Recklinghausen IV</v>
      </c>
      <c r="I707" s="52" t="s">
        <v>2001</v>
      </c>
      <c r="J707" s="51">
        <v>72</v>
      </c>
      <c r="K707" s="52" t="s">
        <v>2002</v>
      </c>
      <c r="L707" s="52">
        <v>2</v>
      </c>
      <c r="M707" s="56" t="str">
        <f>Tabelle1[[#This Row],[Spalte2]]</f>
        <v>Lisa-Kristin Kapteinat</v>
      </c>
    </row>
    <row r="708" spans="3:13" ht="15.75">
      <c r="C708" t="str">
        <f>Tabelle1[[#This Row],[Vorname]]&amp;" "&amp;Tabelle1[[#This Row],[Nachname]]</f>
        <v>Lars Aengenvoort</v>
      </c>
      <c r="D708" s="52" t="s">
        <v>1483</v>
      </c>
      <c r="E708" s="52" t="s">
        <v>706</v>
      </c>
      <c r="F708" s="53"/>
      <c r="G708" s="52" t="s">
        <v>32</v>
      </c>
      <c r="H708" s="46" t="str">
        <f>IFERROR(VLOOKUP(Tabelle1[[#This Row],[Wahlkreisnummer]],Wahlkreise!$A$5:$C$132,3,FALSE),"")</f>
        <v>Wahlkreis: 54 Kleve I</v>
      </c>
      <c r="I708" s="52" t="s">
        <v>2003</v>
      </c>
      <c r="J708" s="51">
        <v>54</v>
      </c>
      <c r="K708" s="52" t="s">
        <v>2004</v>
      </c>
      <c r="L708" s="52">
        <v>1</v>
      </c>
      <c r="M708" s="56" t="str">
        <f>Tabelle1[[#This Row],[Spalte2]]</f>
        <v>Lars Aengenvoort</v>
      </c>
    </row>
    <row r="709" spans="3:13" ht="15.75">
      <c r="C709" t="str">
        <f>Tabelle1[[#This Row],[Vorname]]&amp;" "&amp;Tabelle1[[#This Row],[Nachname]]</f>
        <v>Sara Zorlu</v>
      </c>
      <c r="D709" s="52" t="s">
        <v>1779</v>
      </c>
      <c r="E709" s="52" t="s">
        <v>2005</v>
      </c>
      <c r="F709" s="53"/>
      <c r="G709" s="52" t="s">
        <v>32</v>
      </c>
      <c r="H709" s="46" t="str">
        <f>IFERROR(VLOOKUP(Tabelle1[[#This Row],[Wahlkreisnummer]],Wahlkreise!$A$5:$C$132,3,FALSE),"")</f>
        <v>Wahlkreis: 25 Rhein-Sieg-Kreis I</v>
      </c>
      <c r="I709" s="52" t="s">
        <v>356</v>
      </c>
      <c r="J709" s="51">
        <v>25</v>
      </c>
      <c r="K709" s="52" t="s">
        <v>1482</v>
      </c>
      <c r="L709" s="52">
        <v>2</v>
      </c>
      <c r="M709" s="56" t="str">
        <f>Tabelle1[[#This Row],[Spalte2]]</f>
        <v>Sara Zorlu</v>
      </c>
    </row>
    <row r="710" spans="3:13" ht="15.75">
      <c r="C710" t="str">
        <f>Tabelle1[[#This Row],[Titel]]&amp;" "&amp;Tabelle1[[#This Row],[Vorname]]&amp;" "&amp;Tabelle1[[#This Row],[Nachname]]</f>
        <v>Dr. Dennis Maelzer</v>
      </c>
      <c r="D710" s="52" t="s">
        <v>2006</v>
      </c>
      <c r="E710" s="52" t="s">
        <v>1464</v>
      </c>
      <c r="F710" s="52" t="s">
        <v>241</v>
      </c>
      <c r="G710" s="52" t="s">
        <v>32</v>
      </c>
      <c r="H710" s="46" t="str">
        <f>IFERROR(VLOOKUP(Tabelle1[[#This Row],[Wahlkreisnummer]],Wahlkreise!$A$5:$C$132,3,FALSE),"")</f>
        <v>Wahlkreis: 99 Lippe III</v>
      </c>
      <c r="I710" s="52" t="s">
        <v>2007</v>
      </c>
      <c r="J710" s="51">
        <v>99</v>
      </c>
      <c r="K710" s="52" t="s">
        <v>518</v>
      </c>
      <c r="L710" s="52">
        <v>1</v>
      </c>
      <c r="M710" s="56" t="str">
        <f>Tabelle1[[#This Row],[Spalte2]]</f>
        <v>Dr. Dennis Maelzer</v>
      </c>
    </row>
    <row r="711" spans="3:13" ht="15.75">
      <c r="C711" t="str">
        <f>Tabelle1[[#This Row],[Vorname]]&amp;" "&amp;Tabelle1[[#This Row],[Nachname]]</f>
        <v>Andrea Busche</v>
      </c>
      <c r="D711" s="52" t="s">
        <v>1048</v>
      </c>
      <c r="E711" s="52" t="s">
        <v>247</v>
      </c>
      <c r="F711" s="53"/>
      <c r="G711" s="52" t="s">
        <v>32</v>
      </c>
      <c r="H711" s="46" t="str">
        <f>IFERROR(VLOOKUP(Tabelle1[[#This Row],[Wahlkreisnummer]],Wahlkreise!$A$5:$C$132,3,FALSE),"")</f>
        <v>Wahlkreis: 107 Bochum I</v>
      </c>
      <c r="I711" s="52" t="s">
        <v>2008</v>
      </c>
      <c r="J711" s="51">
        <v>107</v>
      </c>
      <c r="K711" s="52" t="s">
        <v>1205</v>
      </c>
      <c r="L711" s="52">
        <v>2</v>
      </c>
      <c r="M711" s="56" t="str">
        <f>Tabelle1[[#This Row],[Spalte2]]</f>
        <v>Andrea Busche</v>
      </c>
    </row>
    <row r="712" spans="3:13" ht="15.75">
      <c r="C712" t="str">
        <f>Tabelle1[[#This Row],[Vorname]]&amp;" "&amp;Tabelle1[[#This Row],[Nachname]]</f>
        <v>Jens Behrens</v>
      </c>
      <c r="D712" s="52" t="s">
        <v>2009</v>
      </c>
      <c r="E712" s="52" t="s">
        <v>301</v>
      </c>
      <c r="F712" s="53"/>
      <c r="G712" s="52" t="s">
        <v>32</v>
      </c>
      <c r="H712" s="46" t="str">
        <f>IFERROR(VLOOKUP(Tabelle1[[#This Row],[Wahlkreisnummer]],Wahlkreise!$A$5:$C$132,3,FALSE),"")</f>
        <v>Wahlkreis: 120 Soest II</v>
      </c>
      <c r="I712" s="52" t="s">
        <v>2010</v>
      </c>
      <c r="J712" s="51">
        <v>120</v>
      </c>
      <c r="K712" s="52" t="s">
        <v>492</v>
      </c>
      <c r="L712" s="52">
        <v>1</v>
      </c>
      <c r="M712" s="56" t="str">
        <f>Tabelle1[[#This Row],[Spalte2]]</f>
        <v>Jens Behrens</v>
      </c>
    </row>
    <row r="713" spans="3:13" ht="15.75">
      <c r="C713" t="str">
        <f>Tabelle1[[#This Row],[Vorname]]&amp;" "&amp;Tabelle1[[#This Row],[Nachname]]</f>
        <v>Josephine Gauselmann</v>
      </c>
      <c r="D713" s="52" t="s">
        <v>255</v>
      </c>
      <c r="E713" s="52" t="s">
        <v>329</v>
      </c>
      <c r="F713" s="53"/>
      <c r="G713" s="52" t="s">
        <v>32</v>
      </c>
      <c r="H713" s="46" t="str">
        <f>IFERROR(VLOOKUP(Tabelle1[[#This Row],[Wahlkreisnummer]],Wahlkreise!$A$5:$C$132,3,FALSE),"")</f>
        <v>Wahlkreis: 51 Mönchengladbach II</v>
      </c>
      <c r="I713" s="52" t="s">
        <v>2011</v>
      </c>
      <c r="J713" s="51">
        <v>51</v>
      </c>
      <c r="K713" s="52" t="s">
        <v>2012</v>
      </c>
      <c r="L713" s="52">
        <v>2</v>
      </c>
      <c r="M713" s="56" t="str">
        <f>Tabelle1[[#This Row],[Spalte2]]</f>
        <v>Josephine Gauselmann</v>
      </c>
    </row>
    <row r="714" spans="3:13" ht="15.75">
      <c r="C714" t="str">
        <f>Tabelle1[[#This Row],[Vorname]]&amp;" "&amp;Tabelle1[[#This Row],[Nachname]]</f>
        <v>Hartmut Ganzke</v>
      </c>
      <c r="D714" s="52" t="s">
        <v>236</v>
      </c>
      <c r="E714" s="52" t="s">
        <v>699</v>
      </c>
      <c r="F714" s="53"/>
      <c r="G714" s="52" t="s">
        <v>32</v>
      </c>
      <c r="H714" s="46" t="str">
        <f>IFERROR(VLOOKUP(Tabelle1[[#This Row],[Wahlkreisnummer]],Wahlkreise!$A$5:$C$132,3,FALSE),"")</f>
        <v>Wahlkreis: 115 Unna I</v>
      </c>
      <c r="I714" s="52" t="s">
        <v>2013</v>
      </c>
      <c r="J714" s="51">
        <v>115</v>
      </c>
      <c r="K714" s="52" t="s">
        <v>266</v>
      </c>
      <c r="L714" s="52">
        <v>1</v>
      </c>
      <c r="M714" s="56" t="str">
        <f>Tabelle1[[#This Row],[Spalte2]]</f>
        <v>Hartmut Ganzke</v>
      </c>
    </row>
    <row r="715" spans="3:13" ht="15.75">
      <c r="C715" t="str">
        <f>Tabelle1[[#This Row],[Vorname]]&amp;" "&amp;Tabelle1[[#This Row],[Nachname]]</f>
        <v>Lisa Steinmann</v>
      </c>
      <c r="D715" s="52" t="s">
        <v>973</v>
      </c>
      <c r="E715" s="52" t="s">
        <v>252</v>
      </c>
      <c r="F715" s="53"/>
      <c r="G715" s="52" t="s">
        <v>32</v>
      </c>
      <c r="H715" s="46" t="str">
        <f>IFERROR(VLOOKUP(Tabelle1[[#This Row],[Wahlkreisnummer]],Wahlkreise!$A$5:$C$132,3,FALSE),"")</f>
        <v>Wahlkreis: 14 Köln II</v>
      </c>
      <c r="I715" s="52" t="s">
        <v>2014</v>
      </c>
      <c r="J715" s="51">
        <v>14</v>
      </c>
      <c r="K715" s="52" t="s">
        <v>851</v>
      </c>
      <c r="L715" s="52">
        <v>2</v>
      </c>
      <c r="M715" s="56" t="str">
        <f>Tabelle1[[#This Row],[Spalte2]]</f>
        <v>Lisa Steinmann</v>
      </c>
    </row>
    <row r="716" spans="3:13" ht="15.75">
      <c r="C716" t="str">
        <f>Tabelle1[[#This Row],[Vorname]]&amp;" "&amp;Tabelle1[[#This Row],[Nachname]]</f>
        <v>Ralf Pomberg</v>
      </c>
      <c r="D716" s="52" t="s">
        <v>2015</v>
      </c>
      <c r="E716" s="52" t="s">
        <v>2016</v>
      </c>
      <c r="F716" s="53"/>
      <c r="G716" s="52" t="s">
        <v>32</v>
      </c>
      <c r="H716" s="46" t="str">
        <f>IFERROR(VLOOKUP(Tabelle1[[#This Row],[Wahlkreisnummer]],Wahlkreise!$A$5:$C$132,3,FALSE),"")</f>
        <v>Wahlkreis: 86 Warendorf I</v>
      </c>
      <c r="I716" s="52" t="s">
        <v>2017</v>
      </c>
      <c r="J716" s="51">
        <v>86</v>
      </c>
      <c r="K716" s="52" t="s">
        <v>453</v>
      </c>
      <c r="L716" s="52">
        <v>1</v>
      </c>
      <c r="M716" s="56" t="str">
        <f>Tabelle1[[#This Row],[Spalte2]]</f>
        <v>Ralf Pomberg</v>
      </c>
    </row>
    <row r="717" spans="3:13" ht="15.75">
      <c r="C717" t="str">
        <f>Tabelle1[[#This Row],[Vorname]]&amp;" "&amp;Tabelle1[[#This Row],[Nachname]]</f>
        <v>Kirsten Stich</v>
      </c>
      <c r="D717" s="52" t="s">
        <v>342</v>
      </c>
      <c r="E717" s="52" t="s">
        <v>1038</v>
      </c>
      <c r="F717" s="53"/>
      <c r="G717" s="52" t="s">
        <v>32</v>
      </c>
      <c r="H717" s="46" t="str">
        <f>IFERROR(VLOOKUP(Tabelle1[[#This Row],[Wahlkreisnummer]],Wahlkreise!$A$5:$C$132,3,FALSE),"")</f>
        <v>Wahlkreis: 105 Ennepe-Ruhr-Kreis I</v>
      </c>
      <c r="I717" s="52" t="s">
        <v>2018</v>
      </c>
      <c r="J717" s="51">
        <v>105</v>
      </c>
      <c r="K717" s="52" t="s">
        <v>2019</v>
      </c>
      <c r="L717" s="52">
        <v>2</v>
      </c>
      <c r="M717" s="56" t="str">
        <f>Tabelle1[[#This Row],[Spalte2]]</f>
        <v>Kirsten Stich</v>
      </c>
    </row>
    <row r="718" spans="3:13" ht="15.75">
      <c r="C718" t="str">
        <f>Tabelle1[[#This Row],[Vorname]]&amp;" "&amp;Tabelle1[[#This Row],[Nachname]]</f>
        <v>Ibrahim Yetim</v>
      </c>
      <c r="D718" s="52" t="s">
        <v>236</v>
      </c>
      <c r="E718" s="52" t="s">
        <v>590</v>
      </c>
      <c r="F718" s="53"/>
      <c r="G718" s="52" t="s">
        <v>32</v>
      </c>
      <c r="H718" s="46" t="str">
        <f>IFERROR(VLOOKUP(Tabelle1[[#This Row],[Wahlkreisnummer]],Wahlkreise!$A$5:$C$132,3,FALSE),"")</f>
        <v>Wahlkreis: 60 Wesel IV</v>
      </c>
      <c r="I718" s="52" t="s">
        <v>2020</v>
      </c>
      <c r="J718" s="51">
        <v>60</v>
      </c>
      <c r="K718" s="52" t="s">
        <v>2021</v>
      </c>
      <c r="L718" s="52">
        <v>1</v>
      </c>
      <c r="M718" s="56" t="str">
        <f>Tabelle1[[#This Row],[Spalte2]]</f>
        <v>Ibrahim Yetim</v>
      </c>
    </row>
    <row r="719" spans="3:13" ht="15.75">
      <c r="C719" t="str">
        <f>Tabelle1[[#This Row],[Vorname]]&amp;" "&amp;Tabelle1[[#This Row],[Nachname]]</f>
        <v>Rachel Hasler</v>
      </c>
      <c r="D719" s="52" t="s">
        <v>2022</v>
      </c>
      <c r="E719" s="52" t="s">
        <v>2023</v>
      </c>
      <c r="F719" s="53"/>
      <c r="G719" s="52" t="s">
        <v>32</v>
      </c>
      <c r="H719" s="46" t="str">
        <f>IFERROR(VLOOKUP(Tabelle1[[#This Row],[Wahlkreisnummer]],Wahlkreise!$A$5:$C$132,3,FALSE),"")</f>
        <v>Wahlkreis: 96 Gütersloh III</v>
      </c>
      <c r="I719" s="52" t="s">
        <v>2024</v>
      </c>
      <c r="J719" s="51">
        <v>96</v>
      </c>
      <c r="K719" s="52" t="s">
        <v>2025</v>
      </c>
      <c r="L719" s="52">
        <v>2</v>
      </c>
      <c r="M719" s="56" t="str">
        <f>Tabelle1[[#This Row],[Spalte2]]</f>
        <v>Rachel Hasler</v>
      </c>
    </row>
    <row r="720" spans="3:13" ht="15.75">
      <c r="C720" t="str">
        <f>Tabelle1[[#This Row],[Vorname]]&amp;" "&amp;Tabelle1[[#This Row],[Nachname]]</f>
        <v>Daniel Dobbelstein</v>
      </c>
      <c r="D720" s="52" t="s">
        <v>586</v>
      </c>
      <c r="E720" s="52" t="s">
        <v>1376</v>
      </c>
      <c r="F720" s="53"/>
      <c r="G720" s="52" t="s">
        <v>32</v>
      </c>
      <c r="H720" s="46" t="str">
        <f>IFERROR(VLOOKUP(Tabelle1[[#This Row],[Wahlkreisnummer]],Wahlkreise!$A$5:$C$132,3,FALSE),"")</f>
        <v>Wahlkreis: 6 Rhein-Erft-Kreis II</v>
      </c>
      <c r="I720" s="52" t="s">
        <v>2026</v>
      </c>
      <c r="J720" s="51">
        <v>6</v>
      </c>
      <c r="K720" s="52" t="s">
        <v>274</v>
      </c>
      <c r="L720" s="52">
        <v>1</v>
      </c>
      <c r="M720" s="56" t="str">
        <f>Tabelle1[[#This Row],[Spalte2]]</f>
        <v>Daniel Dobbelstein</v>
      </c>
    </row>
    <row r="721" spans="3:13" ht="15.75">
      <c r="C721" t="str">
        <f>Tabelle1[[#This Row],[Vorname]]&amp;" "&amp;Tabelle1[[#This Row],[Nachname]]</f>
        <v>Christin Siebel</v>
      </c>
      <c r="D721" s="52" t="s">
        <v>2027</v>
      </c>
      <c r="E721" s="52" t="s">
        <v>256</v>
      </c>
      <c r="F721" s="53"/>
      <c r="G721" s="52" t="s">
        <v>32</v>
      </c>
      <c r="H721" s="46" t="str">
        <f>IFERROR(VLOOKUP(Tabelle1[[#This Row],[Wahlkreisnummer]],Wahlkreise!$A$5:$C$132,3,FALSE),"")</f>
        <v>Wahlkreis: 73 Gelsenkirchen I – Recklinghausen V</v>
      </c>
      <c r="I721" s="52" t="s">
        <v>2028</v>
      </c>
      <c r="J721" s="51">
        <v>73</v>
      </c>
      <c r="K721" s="52" t="s">
        <v>2029</v>
      </c>
      <c r="L721" s="52">
        <v>2</v>
      </c>
      <c r="M721" s="56" t="str">
        <f>Tabelle1[[#This Row],[Spalte2]]</f>
        <v>Christin Siebel</v>
      </c>
    </row>
    <row r="722" spans="3:13" ht="15.75">
      <c r="C722" t="str">
        <f>Tabelle1[[#This Row],[Vorname]]&amp;" "&amp;Tabelle1[[#This Row],[Nachname]]</f>
        <v>Till Heemann</v>
      </c>
      <c r="D722" s="52" t="s">
        <v>2030</v>
      </c>
      <c r="E722" s="52" t="s">
        <v>2031</v>
      </c>
      <c r="F722" s="53"/>
      <c r="G722" s="52" t="s">
        <v>32</v>
      </c>
      <c r="H722" s="46" t="str">
        <f>IFERROR(VLOOKUP(Tabelle1[[#This Row],[Wahlkreisnummer]],Wahlkreise!$A$5:$C$132,3,FALSE),"")</f>
        <v>Wahlkreis: 119 Soest I</v>
      </c>
      <c r="I722" s="52" t="s">
        <v>2032</v>
      </c>
      <c r="J722" s="51">
        <v>119</v>
      </c>
      <c r="K722" s="52" t="s">
        <v>878</v>
      </c>
      <c r="L722" s="52">
        <v>1</v>
      </c>
      <c r="M722" s="56" t="str">
        <f>Tabelle1[[#This Row],[Spalte2]]</f>
        <v>Till Heemann</v>
      </c>
    </row>
    <row r="723" spans="3:13" ht="15.75">
      <c r="C723" t="str">
        <f>Tabelle1[[#This Row],[Vorname]]&amp;" "&amp;Tabelle1[[#This Row],[Nachname]]</f>
        <v>Silvia Gosewinkel</v>
      </c>
      <c r="D723" s="52" t="s">
        <v>2033</v>
      </c>
      <c r="E723" s="52" t="s">
        <v>613</v>
      </c>
      <c r="F723" s="53"/>
      <c r="G723" s="52" t="s">
        <v>32</v>
      </c>
      <c r="H723" s="46" t="str">
        <f>IFERROR(VLOOKUP(Tabelle1[[#This Row],[Wahlkreisnummer]],Wahlkreise!$A$5:$C$132,3,FALSE),"")</f>
        <v>Wahlkreis: 117 Unna III - Hamm II</v>
      </c>
      <c r="I723" s="52" t="s">
        <v>2034</v>
      </c>
      <c r="J723" s="51">
        <v>117</v>
      </c>
      <c r="K723" s="52" t="s">
        <v>1859</v>
      </c>
      <c r="L723" s="52">
        <v>2</v>
      </c>
      <c r="M723" s="56" t="str">
        <f>Tabelle1[[#This Row],[Spalte2]]</f>
        <v>Silvia Gosewinkel</v>
      </c>
    </row>
    <row r="724" spans="3:13" ht="15.75">
      <c r="C724" t="str">
        <f>Tabelle1[[#This Row],[Vorname]]&amp;" "&amp;Tabelle1[[#This Row],[Nachname]]</f>
        <v>Thorben Peping</v>
      </c>
      <c r="D724" s="52" t="s">
        <v>596</v>
      </c>
      <c r="E724" s="52" t="s">
        <v>2035</v>
      </c>
      <c r="F724" s="53"/>
      <c r="G724" s="52" t="s">
        <v>32</v>
      </c>
      <c r="H724" s="46" t="str">
        <f>IFERROR(VLOOKUP(Tabelle1[[#This Row],[Wahlkreisnummer]],Wahlkreise!$A$5:$C$132,3,FALSE),"")</f>
        <v>Wahlkreis: 23 Oberbergischer Kreis I</v>
      </c>
      <c r="I724" s="52" t="s">
        <v>2036</v>
      </c>
      <c r="J724" s="51">
        <v>23</v>
      </c>
      <c r="K724" s="52" t="s">
        <v>2037</v>
      </c>
      <c r="L724" s="52">
        <v>1</v>
      </c>
      <c r="M724" s="56" t="str">
        <f>Tabelle1[[#This Row],[Spalte2]]</f>
        <v>Thorben Peping</v>
      </c>
    </row>
    <row r="725" spans="3:13" ht="15.75">
      <c r="C725" t="str">
        <f>Tabelle1[[#This Row],[Vorname]]&amp;" "&amp;Tabelle1[[#This Row],[Nachname]]</f>
        <v>Tanja Jansen</v>
      </c>
      <c r="D725" s="52" t="s">
        <v>861</v>
      </c>
      <c r="E725" s="52" t="s">
        <v>433</v>
      </c>
      <c r="F725" s="53"/>
      <c r="G725" s="52" t="s">
        <v>32</v>
      </c>
      <c r="H725" s="46" t="str">
        <f>IFERROR(VLOOKUP(Tabelle1[[#This Row],[Wahlkreisnummer]],Wahlkreise!$A$5:$C$132,3,FALSE),"")</f>
        <v>Wahlkreis: 53 Viersen II</v>
      </c>
      <c r="I725" s="52" t="s">
        <v>1137</v>
      </c>
      <c r="J725" s="51">
        <v>53</v>
      </c>
      <c r="K725" s="52" t="s">
        <v>1160</v>
      </c>
      <c r="L725" s="52">
        <v>2</v>
      </c>
      <c r="M725" s="56" t="str">
        <f>Tabelle1[[#This Row],[Spalte2]]</f>
        <v>Tanja Jansen</v>
      </c>
    </row>
    <row r="726" spans="3:13" ht="15.75">
      <c r="C726" t="str">
        <f>Tabelle1[[#This Row],[Vorname]]&amp;" "&amp;Tabelle1[[#This Row],[Nachname]]</f>
        <v>Stevens Gomes</v>
      </c>
      <c r="D726" s="52" t="s">
        <v>659</v>
      </c>
      <c r="E726" s="52" t="s">
        <v>847</v>
      </c>
      <c r="F726" s="53"/>
      <c r="G726" s="52" t="s">
        <v>32</v>
      </c>
      <c r="H726" s="46" t="str">
        <f>IFERROR(VLOOKUP(Tabelle1[[#This Row],[Wahlkreisnummer]],Wahlkreise!$A$5:$C$132,3,FALSE),"")</f>
        <v>Wahlkreis: 80 Steinfurt I</v>
      </c>
      <c r="I726" s="52" t="s">
        <v>2038</v>
      </c>
      <c r="J726" s="51">
        <v>80</v>
      </c>
      <c r="K726" s="52" t="s">
        <v>2039</v>
      </c>
      <c r="L726" s="52">
        <v>1</v>
      </c>
      <c r="M726" s="56" t="str">
        <f>Tabelle1[[#This Row],[Spalte2]]</f>
        <v>Stevens Gomes</v>
      </c>
    </row>
    <row r="727" spans="3:13" ht="15.75">
      <c r="C727" t="str">
        <f>Tabelle1[[#This Row],[Vorname]]&amp;" "&amp;Tabelle1[[#This Row],[Nachname]]</f>
        <v>Anja Butschkau</v>
      </c>
      <c r="D727" s="52" t="s">
        <v>2040</v>
      </c>
      <c r="E727" s="52" t="s">
        <v>623</v>
      </c>
      <c r="F727" s="53"/>
      <c r="G727" s="52" t="s">
        <v>32</v>
      </c>
      <c r="H727" s="46" t="str">
        <f>IFERROR(VLOOKUP(Tabelle1[[#This Row],[Wahlkreisnummer]],Wahlkreise!$A$5:$C$132,3,FALSE),"")</f>
        <v>Wahlkreis: 114 Dortmund IV</v>
      </c>
      <c r="I727" s="52" t="s">
        <v>2041</v>
      </c>
      <c r="J727" s="51">
        <v>114</v>
      </c>
      <c r="K727" s="52" t="s">
        <v>550</v>
      </c>
      <c r="L727" s="52">
        <v>2</v>
      </c>
      <c r="M727" s="56" t="str">
        <f>Tabelle1[[#This Row],[Spalte2]]</f>
        <v>Anja Butschkau</v>
      </c>
    </row>
    <row r="728" spans="3:13" ht="15.75">
      <c r="C728" t="str">
        <f>Tabelle1[[#This Row],[Vorname]]&amp;" "&amp;Tabelle1[[#This Row],[Nachname]]</f>
        <v>René Schneider</v>
      </c>
      <c r="D728" s="52" t="s">
        <v>236</v>
      </c>
      <c r="E728" s="52" t="s">
        <v>2042</v>
      </c>
      <c r="F728" s="53"/>
      <c r="G728" s="52" t="s">
        <v>32</v>
      </c>
      <c r="H728" s="46" t="str">
        <f>IFERROR(VLOOKUP(Tabelle1[[#This Row],[Wahlkreisnummer]],Wahlkreise!$A$5:$C$132,3,FALSE),"")</f>
        <v>Wahlkreis: 58 Wesel II</v>
      </c>
      <c r="I728" s="52" t="s">
        <v>1242</v>
      </c>
      <c r="J728" s="51">
        <v>58</v>
      </c>
      <c r="K728" s="52" t="s">
        <v>2043</v>
      </c>
      <c r="L728" s="52">
        <v>1</v>
      </c>
      <c r="M728" s="56" t="str">
        <f>Tabelle1[[#This Row],[Spalte2]]</f>
        <v>René Schneider</v>
      </c>
    </row>
    <row r="729" spans="3:13" ht="15.75">
      <c r="C729" t="str">
        <f>Tabelle1[[#This Row],[Vorname]]&amp;" "&amp;Tabelle1[[#This Row],[Nachname]]</f>
        <v>Ingrid Schütten</v>
      </c>
      <c r="D729" s="52" t="s">
        <v>2044</v>
      </c>
      <c r="E729" s="52" t="s">
        <v>2045</v>
      </c>
      <c r="F729" s="53"/>
      <c r="G729" s="52" t="s">
        <v>32</v>
      </c>
      <c r="H729" s="46" t="str">
        <f>IFERROR(VLOOKUP(Tabelle1[[#This Row],[Wahlkreisnummer]],Wahlkreise!$A$5:$C$132,3,FALSE),"")</f>
        <v>Wahlkreis: 11 Düren I</v>
      </c>
      <c r="I729" s="52" t="s">
        <v>2046</v>
      </c>
      <c r="J729" s="51">
        <v>11</v>
      </c>
      <c r="K729" s="52" t="s">
        <v>2047</v>
      </c>
      <c r="L729" s="52">
        <v>2</v>
      </c>
      <c r="M729" s="56" t="str">
        <f>Tabelle1[[#This Row],[Spalte2]]</f>
        <v>Ingrid Schütten</v>
      </c>
    </row>
    <row r="730" spans="3:13" ht="15.75">
      <c r="C730" t="str">
        <f>Tabelle1[[#This Row],[Vorname]]&amp;" "&amp;Tabelle1[[#This Row],[Nachname]]</f>
        <v>Michael Sprink</v>
      </c>
      <c r="D730" s="52" t="s">
        <v>2048</v>
      </c>
      <c r="E730" s="52" t="s">
        <v>2049</v>
      </c>
      <c r="F730" s="53"/>
      <c r="G730" s="52" t="s">
        <v>32</v>
      </c>
      <c r="H730" s="46" t="str">
        <f>IFERROR(VLOOKUP(Tabelle1[[#This Row],[Wahlkreisnummer]],Wahlkreise!$A$5:$C$132,3,FALSE),"")</f>
        <v>Wahlkreis: 100 Paderborn I</v>
      </c>
      <c r="I730" s="52" t="s">
        <v>2050</v>
      </c>
      <c r="J730" s="51">
        <v>100</v>
      </c>
      <c r="K730" s="52" t="s">
        <v>652</v>
      </c>
      <c r="L730" s="52">
        <v>1</v>
      </c>
      <c r="M730" s="56" t="str">
        <f>Tabelle1[[#This Row],[Spalte2]]</f>
        <v>Michael Sprink</v>
      </c>
    </row>
    <row r="731" spans="3:13" ht="15.75">
      <c r="C731" t="str">
        <f>Tabelle1[[#This Row],[Vorname]]&amp;" "&amp;Tabelle1[[#This Row],[Nachname]]</f>
        <v>Ina Blumenthal</v>
      </c>
      <c r="D731" s="52" t="s">
        <v>2051</v>
      </c>
      <c r="E731" s="52" t="s">
        <v>2052</v>
      </c>
      <c r="F731" s="53"/>
      <c r="G731" s="52" t="s">
        <v>32</v>
      </c>
      <c r="H731" s="46" t="str">
        <f>IFERROR(VLOOKUP(Tabelle1[[#This Row],[Wahlkreisnummer]],Wahlkreise!$A$5:$C$132,3,FALSE),"")</f>
        <v>Wahlkreis: 104 Hagen II - Ennepe-Ruhr-Kreis III</v>
      </c>
      <c r="I731" s="52" t="s">
        <v>2053</v>
      </c>
      <c r="J731" s="51">
        <v>104</v>
      </c>
      <c r="K731" s="52" t="s">
        <v>365</v>
      </c>
      <c r="L731" s="52">
        <v>2</v>
      </c>
      <c r="M731" s="56" t="str">
        <f>Tabelle1[[#This Row],[Spalte2]]</f>
        <v>Ina Blumenthal</v>
      </c>
    </row>
    <row r="732" spans="3:13" ht="15.75">
      <c r="C732" t="str">
        <f>Tabelle1[[#This Row],[Vorname]]&amp;" "&amp;Tabelle1[[#This Row],[Nachname]]</f>
        <v>Hubertus Weber</v>
      </c>
      <c r="D732" s="52" t="s">
        <v>2054</v>
      </c>
      <c r="E732" s="52" t="s">
        <v>1513</v>
      </c>
      <c r="F732" s="53"/>
      <c r="G732" s="52" t="s">
        <v>32</v>
      </c>
      <c r="H732" s="46" t="str">
        <f>IFERROR(VLOOKUP(Tabelle1[[#This Row],[Wahlkreisnummer]],Wahlkreise!$A$5:$C$132,3,FALSE),"")</f>
        <v>Wahlkreis: 125 Hochsauerlandkreis II</v>
      </c>
      <c r="I732" s="52" t="s">
        <v>2055</v>
      </c>
      <c r="J732" s="51">
        <v>125</v>
      </c>
      <c r="K732" s="52" t="s">
        <v>1474</v>
      </c>
      <c r="L732" s="52">
        <v>1</v>
      </c>
      <c r="M732" s="56" t="str">
        <f>Tabelle1[[#This Row],[Spalte2]]</f>
        <v>Hubertus Weber</v>
      </c>
    </row>
    <row r="733" spans="3:13" ht="15.75">
      <c r="C733" t="str">
        <f>Tabelle1[[#This Row],[Vorname]]&amp;" "&amp;Tabelle1[[#This Row],[Nachname]]</f>
        <v>Dilek Engin</v>
      </c>
      <c r="D733" s="52" t="s">
        <v>1337</v>
      </c>
      <c r="E733" s="52" t="s">
        <v>264</v>
      </c>
      <c r="F733" s="53"/>
      <c r="G733" s="52" t="s">
        <v>32</v>
      </c>
      <c r="H733" s="46" t="str">
        <f>IFERROR(VLOOKUP(Tabelle1[[#This Row],[Wahlkreisnummer]],Wahlkreise!$A$5:$C$132,3,FALSE),"")</f>
        <v>Wahlkreis: 33 Wuppertal II</v>
      </c>
      <c r="I733" s="52" t="s">
        <v>2056</v>
      </c>
      <c r="J733" s="51">
        <v>33</v>
      </c>
      <c r="K733" s="52" t="s">
        <v>2057</v>
      </c>
      <c r="L733" s="52">
        <v>2</v>
      </c>
      <c r="M733" s="56" t="str">
        <f>Tabelle1[[#This Row],[Spalte2]]</f>
        <v>Dilek Engin</v>
      </c>
    </row>
    <row r="734" spans="3:13" ht="15.75">
      <c r="C734" t="str">
        <f>Tabelle1[[#This Row],[Vorname]]&amp;" "&amp;Tabelle1[[#This Row],[Nachname]]</f>
        <v>Norbert Ricking</v>
      </c>
      <c r="D734" s="52" t="s">
        <v>2058</v>
      </c>
      <c r="E734" s="52" t="s">
        <v>281</v>
      </c>
      <c r="F734" s="53"/>
      <c r="G734" s="52" t="s">
        <v>32</v>
      </c>
      <c r="H734" s="46" t="str">
        <f>IFERROR(VLOOKUP(Tabelle1[[#This Row],[Wahlkreisnummer]],Wahlkreise!$A$5:$C$132,3,FALSE),"")</f>
        <v>Wahlkreis: 77 Borken II</v>
      </c>
      <c r="I734" s="52" t="s">
        <v>2059</v>
      </c>
      <c r="J734" s="51">
        <v>77</v>
      </c>
      <c r="K734" s="52" t="s">
        <v>1928</v>
      </c>
      <c r="L734" s="52">
        <v>1</v>
      </c>
      <c r="M734" s="56" t="str">
        <f>Tabelle1[[#This Row],[Spalte2]]</f>
        <v>Norbert Ricking</v>
      </c>
    </row>
    <row r="735" spans="3:13" ht="15.75">
      <c r="C735" t="str">
        <f>Tabelle1[[#This Row],[Vorname]]&amp;" "&amp;Tabelle1[[#This Row],[Nachname]]</f>
        <v>Eva-Maria Voigt-Küppers</v>
      </c>
      <c r="D735" s="52" t="s">
        <v>2060</v>
      </c>
      <c r="E735" s="52" t="s">
        <v>2061</v>
      </c>
      <c r="F735" s="53"/>
      <c r="G735" s="52" t="s">
        <v>32</v>
      </c>
      <c r="H735" s="46" t="str">
        <f>IFERROR(VLOOKUP(Tabelle1[[#This Row],[Wahlkreisnummer]],Wahlkreise!$A$5:$C$132,3,FALSE),"")</f>
        <v>Wahlkreis: 3 Aachen III</v>
      </c>
      <c r="I735" s="52" t="s">
        <v>2062</v>
      </c>
      <c r="J735" s="51">
        <v>3</v>
      </c>
      <c r="K735" s="52" t="s">
        <v>1369</v>
      </c>
      <c r="L735" s="52">
        <v>2</v>
      </c>
      <c r="M735" s="56" t="str">
        <f>Tabelle1[[#This Row],[Spalte2]]</f>
        <v>Eva-Maria Voigt-Küppers</v>
      </c>
    </row>
    <row r="736" spans="3:13" ht="15.75">
      <c r="C736" t="str">
        <f>Tabelle1[[#This Row],[Vorname]]&amp;" "&amp;Tabelle1[[#This Row],[Nachname]]</f>
        <v>Samir Schneider</v>
      </c>
      <c r="D736" s="52" t="s">
        <v>2063</v>
      </c>
      <c r="E736" s="52" t="s">
        <v>288</v>
      </c>
      <c r="F736" s="53"/>
      <c r="G736" s="52" t="s">
        <v>32</v>
      </c>
      <c r="H736" s="46" t="str">
        <f>IFERROR(VLOOKUP(Tabelle1[[#This Row],[Wahlkreisnummer]],Wahlkreise!$A$5:$C$132,3,FALSE),"")</f>
        <v>Wahlkreis: 127 Siegen-Wittgenstein II</v>
      </c>
      <c r="I736" s="52" t="s">
        <v>1242</v>
      </c>
      <c r="J736" s="51">
        <v>127</v>
      </c>
      <c r="K736" s="52" t="s">
        <v>2064</v>
      </c>
      <c r="L736" s="52">
        <v>1</v>
      </c>
      <c r="M736" s="56" t="str">
        <f>Tabelle1[[#This Row],[Spalte2]]</f>
        <v>Samir Schneider</v>
      </c>
    </row>
    <row r="737" spans="3:13" ht="15.75">
      <c r="C737" t="str">
        <f>Tabelle1[[#This Row],[Vorname]]&amp;" "&amp;Tabelle1[[#This Row],[Nachname]]</f>
        <v>Anna Kavena</v>
      </c>
      <c r="D737" s="52" t="s">
        <v>493</v>
      </c>
      <c r="E737" s="52" t="s">
        <v>502</v>
      </c>
      <c r="F737" s="53"/>
      <c r="G737" s="52" t="s">
        <v>32</v>
      </c>
      <c r="H737" s="46" t="str">
        <f>IFERROR(VLOOKUP(Tabelle1[[#This Row],[Wahlkreisnummer]],Wahlkreise!$A$5:$C$132,3,FALSE),"")</f>
        <v>Wahlkreis: 69 Recklinghausen I</v>
      </c>
      <c r="I737" s="52" t="s">
        <v>2065</v>
      </c>
      <c r="J737" s="51">
        <v>69</v>
      </c>
      <c r="K737" s="52" t="s">
        <v>1081</v>
      </c>
      <c r="L737" s="52">
        <v>2</v>
      </c>
      <c r="M737" s="56" t="str">
        <f>Tabelle1[[#This Row],[Spalte2]]</f>
        <v>Anna Kavena</v>
      </c>
    </row>
    <row r="738" spans="3:13" ht="15.75">
      <c r="C738" t="str">
        <f>Tabelle1[[#This Row],[Vorname]]&amp;" "&amp;Tabelle1[[#This Row],[Nachname]]</f>
        <v>Andreas Bialas</v>
      </c>
      <c r="D738" s="52" t="s">
        <v>2066</v>
      </c>
      <c r="E738" s="52" t="s">
        <v>264</v>
      </c>
      <c r="F738" s="53"/>
      <c r="G738" s="52" t="s">
        <v>32</v>
      </c>
      <c r="H738" s="46" t="str">
        <f>IFERROR(VLOOKUP(Tabelle1[[#This Row],[Wahlkreisnummer]],Wahlkreise!$A$5:$C$132,3,FALSE),"")</f>
        <v>Wahlkreis: 32 Wuppertal I</v>
      </c>
      <c r="I738" s="52" t="s">
        <v>2067</v>
      </c>
      <c r="J738" s="51">
        <v>32</v>
      </c>
      <c r="K738" s="52" t="s">
        <v>246</v>
      </c>
      <c r="L738" s="52">
        <v>1</v>
      </c>
      <c r="M738" s="56" t="str">
        <f>Tabelle1[[#This Row],[Spalte2]]</f>
        <v>Andreas Bialas</v>
      </c>
    </row>
    <row r="739" spans="3:13" ht="15.75">
      <c r="C739" t="str">
        <f>Tabelle1[[#This Row],[Vorname]]&amp;" "&amp;Tabelle1[[#This Row],[Nachname]]</f>
        <v>Christina Kampmann</v>
      </c>
      <c r="D739" s="52" t="s">
        <v>2068</v>
      </c>
      <c r="E739" s="52" t="s">
        <v>318</v>
      </c>
      <c r="F739" s="53"/>
      <c r="G739" s="52" t="s">
        <v>32</v>
      </c>
      <c r="H739" s="46" t="str">
        <f>IFERROR(VLOOKUP(Tabelle1[[#This Row],[Wahlkreisnummer]],Wahlkreise!$A$5:$C$132,3,FALSE),"")</f>
        <v>Wahlkreis: 92 Bielefeld I</v>
      </c>
      <c r="I739" s="52" t="s">
        <v>2069</v>
      </c>
      <c r="J739" s="51">
        <v>92</v>
      </c>
      <c r="K739" s="52" t="s">
        <v>1602</v>
      </c>
      <c r="L739" s="52">
        <v>2</v>
      </c>
      <c r="M739" s="56" t="str">
        <f>Tabelle1[[#This Row],[Spalte2]]</f>
        <v>Christina Kampmann</v>
      </c>
    </row>
    <row r="740" spans="3:13" ht="15.75">
      <c r="C740" t="str">
        <f>Tabelle1[[#This Row],[Vorname]]&amp;" "&amp;Tabelle1[[#This Row],[Nachname]]</f>
        <v>Gabriel Kunze</v>
      </c>
      <c r="D740" s="52" t="s">
        <v>748</v>
      </c>
      <c r="E740" s="52" t="s">
        <v>325</v>
      </c>
      <c r="F740" s="53"/>
      <c r="G740" s="52" t="s">
        <v>32</v>
      </c>
      <c r="H740" s="46" t="str">
        <f>IFERROR(VLOOKUP(Tabelle1[[#This Row],[Wahlkreisnummer]],Wahlkreise!$A$5:$C$132,3,FALSE),"")</f>
        <v>Wahlkreis: 31 Bonn II</v>
      </c>
      <c r="I740" s="52" t="s">
        <v>1863</v>
      </c>
      <c r="J740" s="51">
        <v>31</v>
      </c>
      <c r="K740" s="52" t="s">
        <v>2070</v>
      </c>
      <c r="L740" s="52">
        <v>1</v>
      </c>
      <c r="M740" s="56" t="str">
        <f>Tabelle1[[#This Row],[Spalte2]]</f>
        <v>Gabriel Kunze</v>
      </c>
    </row>
    <row r="741" spans="3:13" ht="15.75">
      <c r="C741" t="str">
        <f>Tabelle1[[#This Row],[Vorname]]&amp;" "&amp;Tabelle1[[#This Row],[Nachname]]</f>
        <v>Nadja Lüders</v>
      </c>
      <c r="D741" s="52" t="s">
        <v>409</v>
      </c>
      <c r="E741" s="52" t="s">
        <v>623</v>
      </c>
      <c r="F741" s="53"/>
      <c r="G741" s="52" t="s">
        <v>32</v>
      </c>
      <c r="H741" s="46" t="str">
        <f>IFERROR(VLOOKUP(Tabelle1[[#This Row],[Wahlkreisnummer]],Wahlkreise!$A$5:$C$132,3,FALSE),"")</f>
        <v>Wahlkreis: 113 Dortmund III</v>
      </c>
      <c r="I741" s="52" t="s">
        <v>2071</v>
      </c>
      <c r="J741" s="51">
        <v>113</v>
      </c>
      <c r="K741" s="52" t="s">
        <v>1993</v>
      </c>
      <c r="L741" s="52">
        <v>2</v>
      </c>
      <c r="M741" s="56" t="str">
        <f>Tabelle1[[#This Row],[Spalte2]]</f>
        <v>Nadja Lüders</v>
      </c>
    </row>
    <row r="742" spans="3:13" ht="15.75">
      <c r="C742" t="str">
        <f>Tabelle1[[#This Row],[Vorname]]&amp;" "&amp;Tabelle1[[#This Row],[Nachname]]</f>
        <v>Dominik Bems</v>
      </c>
      <c r="D742" s="52" t="s">
        <v>1378</v>
      </c>
      <c r="E742" s="52" t="s">
        <v>2072</v>
      </c>
      <c r="F742" s="53"/>
      <c r="G742" s="52" t="s">
        <v>32</v>
      </c>
      <c r="H742" s="46" t="str">
        <f>IFERROR(VLOOKUP(Tabelle1[[#This Row],[Wahlkreisnummer]],Wahlkreise!$A$5:$C$132,3,FALSE),"")</f>
        <v>Wahlkreis: 81 Steinfurt II</v>
      </c>
      <c r="I742" s="52" t="s">
        <v>2073</v>
      </c>
      <c r="J742" s="51">
        <v>81</v>
      </c>
      <c r="K742" s="52" t="s">
        <v>750</v>
      </c>
      <c r="L742" s="52">
        <v>1</v>
      </c>
      <c r="M742" s="56" t="str">
        <f>Tabelle1[[#This Row],[Spalte2]]</f>
        <v>Dominik Bems</v>
      </c>
    </row>
    <row r="743" spans="3:13" ht="15.75">
      <c r="C743" t="str">
        <f>Tabelle1[[#This Row],[Vorname]]&amp;" "&amp;Tabelle1[[#This Row],[Nachname]]</f>
        <v>Annika Maus</v>
      </c>
      <c r="D743" s="52" t="s">
        <v>2074</v>
      </c>
      <c r="E743" s="52" t="s">
        <v>382</v>
      </c>
      <c r="F743" s="53"/>
      <c r="G743" s="52" t="s">
        <v>32</v>
      </c>
      <c r="H743" s="46" t="str">
        <f>IFERROR(VLOOKUP(Tabelle1[[#This Row],[Wahlkreisnummer]],Wahlkreise!$A$5:$C$132,3,FALSE),"")</f>
        <v>Wahlkreis: 43 Düsseldorf III</v>
      </c>
      <c r="I743" s="52" t="s">
        <v>2075</v>
      </c>
      <c r="J743" s="51">
        <v>43</v>
      </c>
      <c r="K743" s="52" t="s">
        <v>444</v>
      </c>
      <c r="L743" s="52">
        <v>2</v>
      </c>
      <c r="M743" s="56" t="str">
        <f>Tabelle1[[#This Row],[Spalte2]]</f>
        <v>Annika Maus</v>
      </c>
    </row>
    <row r="744" spans="3:13" ht="15.75">
      <c r="C744" t="str">
        <f>Tabelle1[[#This Row],[Vorname]]&amp;" "&amp;Tabelle1[[#This Row],[Nachname]]</f>
        <v>Thomas Kollmann</v>
      </c>
      <c r="D744" s="52" t="s">
        <v>586</v>
      </c>
      <c r="E744" s="52" t="s">
        <v>410</v>
      </c>
      <c r="F744" s="53"/>
      <c r="G744" s="52" t="s">
        <v>32</v>
      </c>
      <c r="H744" s="46" t="str">
        <f>IFERROR(VLOOKUP(Tabelle1[[#This Row],[Wahlkreisnummer]],Wahlkreise!$A$5:$C$132,3,FALSE),"")</f>
        <v>Wahlkreis: 85 Münster III – Coesfeld III</v>
      </c>
      <c r="I744" s="52" t="s">
        <v>2076</v>
      </c>
      <c r="J744" s="51">
        <v>85</v>
      </c>
      <c r="K744" s="52" t="s">
        <v>280</v>
      </c>
      <c r="L744" s="52">
        <v>1</v>
      </c>
      <c r="M744" s="56" t="str">
        <f>Tabelle1[[#This Row],[Spalte2]]</f>
        <v>Thomas Kollmann</v>
      </c>
    </row>
    <row r="745" spans="3:13" ht="15.75">
      <c r="C745" t="str">
        <f>Tabelle1[[#This Row],[Vorname]]&amp;" "&amp;Tabelle1[[#This Row],[Nachname]]</f>
        <v>Christina Weng</v>
      </c>
      <c r="D745" s="52" t="s">
        <v>236</v>
      </c>
      <c r="E745" s="52" t="s">
        <v>278</v>
      </c>
      <c r="F745" s="53"/>
      <c r="G745" s="52" t="s">
        <v>32</v>
      </c>
      <c r="H745" s="46" t="str">
        <f>IFERROR(VLOOKUP(Tabelle1[[#This Row],[Wahlkreisnummer]],Wahlkreise!$A$5:$C$132,3,FALSE),"")</f>
        <v>Wahlkreis: 89 Minden-Lübbecke II</v>
      </c>
      <c r="I745" s="52" t="s">
        <v>2077</v>
      </c>
      <c r="J745" s="51">
        <v>89</v>
      </c>
      <c r="K745" s="52" t="s">
        <v>1602</v>
      </c>
      <c r="L745" s="52">
        <v>2</v>
      </c>
      <c r="M745" s="56" t="str">
        <f>Tabelle1[[#This Row],[Spalte2]]</f>
        <v>Christina Weng</v>
      </c>
    </row>
    <row r="746" spans="3:13" ht="15.75">
      <c r="C746" t="str">
        <f>Tabelle1[[#This Row],[Vorname]]&amp;" "&amp;Tabelle1[[#This Row],[Nachname]]</f>
        <v>Jan Kemper</v>
      </c>
      <c r="D746" s="52" t="s">
        <v>2078</v>
      </c>
      <c r="E746" s="52" t="s">
        <v>2079</v>
      </c>
      <c r="F746" s="53"/>
      <c r="G746" s="52" t="s">
        <v>32</v>
      </c>
      <c r="H746" s="46" t="str">
        <f>IFERROR(VLOOKUP(Tabelle1[[#This Row],[Wahlkreisnummer]],Wahlkreise!$A$5:$C$132,3,FALSE),"")</f>
        <v>Wahlkreis: 78 Coesfeld I - Borken III</v>
      </c>
      <c r="I746" s="52" t="s">
        <v>2080</v>
      </c>
      <c r="J746" s="51">
        <v>78</v>
      </c>
      <c r="K746" s="52" t="s">
        <v>451</v>
      </c>
      <c r="L746" s="52">
        <v>1</v>
      </c>
      <c r="M746" s="56" t="str">
        <f>Tabelle1[[#This Row],[Spalte2]]</f>
        <v>Jan Kemper</v>
      </c>
    </row>
    <row r="747" spans="3:13" ht="15.75">
      <c r="C747" t="str">
        <f>Tabelle1[[#This Row],[Vorname]]&amp;" "&amp;Tabelle1[[#This Row],[Nachname]]</f>
        <v>Ariane Koepke</v>
      </c>
      <c r="D747" s="52" t="s">
        <v>2081</v>
      </c>
      <c r="E747" s="52" t="s">
        <v>244</v>
      </c>
      <c r="F747" s="53"/>
      <c r="G747" s="52" t="s">
        <v>32</v>
      </c>
      <c r="H747" s="46" t="str">
        <f>IFERROR(VLOOKUP(Tabelle1[[#This Row],[Wahlkreisnummer]],Wahlkreise!$A$5:$C$132,3,FALSE),"")</f>
        <v xml:space="preserve">Wahlkreis: 20 Leverkusen </v>
      </c>
      <c r="I747" s="52" t="s">
        <v>2082</v>
      </c>
      <c r="J747" s="51">
        <v>20</v>
      </c>
      <c r="K747" s="52" t="s">
        <v>2083</v>
      </c>
      <c r="L747" s="52">
        <v>2</v>
      </c>
      <c r="M747" s="56" t="str">
        <f>Tabelle1[[#This Row],[Spalte2]]</f>
        <v>Ariane Koepke</v>
      </c>
    </row>
    <row r="748" spans="3:13" ht="15.75">
      <c r="C748" t="str">
        <f>Tabelle1[[#This Row],[Vorname]]&amp;" "&amp;Tabelle1[[#This Row],[Nachname]]</f>
        <v>Josef Neumann</v>
      </c>
      <c r="D748" s="52" t="s">
        <v>2084</v>
      </c>
      <c r="E748" s="52" t="s">
        <v>314</v>
      </c>
      <c r="F748" s="53"/>
      <c r="G748" s="52" t="s">
        <v>32</v>
      </c>
      <c r="H748" s="46" t="str">
        <f>IFERROR(VLOOKUP(Tabelle1[[#This Row],[Wahlkreisnummer]],Wahlkreise!$A$5:$C$132,3,FALSE),"")</f>
        <v>Wahlkreis: 34 Wuppertal III - Solingen II</v>
      </c>
      <c r="I748" s="52" t="s">
        <v>977</v>
      </c>
      <c r="J748" s="51">
        <v>34</v>
      </c>
      <c r="K748" s="52" t="s">
        <v>389</v>
      </c>
      <c r="L748" s="52">
        <v>1</v>
      </c>
      <c r="M748" s="56" t="str">
        <f>Tabelle1[[#This Row],[Spalte2]]</f>
        <v>Josef Neumann</v>
      </c>
    </row>
    <row r="749" spans="3:13" ht="15.75">
      <c r="C749" t="str">
        <f>Tabelle1[[#This Row],[Vorname]]&amp;" "&amp;Tabelle1[[#This Row],[Nachname]]</f>
        <v>Judith Schlupkothen</v>
      </c>
      <c r="D749" s="52" t="s">
        <v>2085</v>
      </c>
      <c r="E749" s="52" t="s">
        <v>425</v>
      </c>
      <c r="F749" s="53"/>
      <c r="G749" s="52" t="s">
        <v>32</v>
      </c>
      <c r="H749" s="46" t="str">
        <f>IFERROR(VLOOKUP(Tabelle1[[#This Row],[Wahlkreisnummer]],Wahlkreise!$A$5:$C$132,3,FALSE),"")</f>
        <v>Wahlkreis: 68 Essen IV</v>
      </c>
      <c r="I749" s="52" t="s">
        <v>2086</v>
      </c>
      <c r="J749" s="51">
        <v>68</v>
      </c>
      <c r="K749" s="52" t="s">
        <v>892</v>
      </c>
      <c r="L749" s="52">
        <v>2</v>
      </c>
      <c r="M749" s="56" t="str">
        <f>Tabelle1[[#This Row],[Spalte2]]</f>
        <v>Judith Schlupkothen</v>
      </c>
    </row>
    <row r="750" spans="3:13" ht="15.75">
      <c r="C750" t="str">
        <f>Tabelle1[[#This Row],[Vorname]]&amp;" "&amp;Tabelle1[[#This Row],[Nachname]]</f>
        <v>Christian Joisten</v>
      </c>
      <c r="D750" s="52" t="s">
        <v>2087</v>
      </c>
      <c r="E750" s="52" t="s">
        <v>252</v>
      </c>
      <c r="F750" s="53"/>
      <c r="G750" s="52" t="s">
        <v>32</v>
      </c>
      <c r="H750" s="46" t="str">
        <f>IFERROR(VLOOKUP(Tabelle1[[#This Row],[Wahlkreisnummer]],Wahlkreise!$A$5:$C$132,3,FALSE),"")</f>
        <v>Wahlkreis: 17 Köln V</v>
      </c>
      <c r="I750" s="52" t="s">
        <v>2088</v>
      </c>
      <c r="J750" s="51">
        <v>17</v>
      </c>
      <c r="K750" s="52" t="s">
        <v>249</v>
      </c>
      <c r="L750" s="52">
        <v>1</v>
      </c>
      <c r="M750" s="56" t="str">
        <f>Tabelle1[[#This Row],[Spalte2]]</f>
        <v>Christian Joisten</v>
      </c>
    </row>
    <row r="751" spans="3:13" ht="15.75">
      <c r="C751" t="str">
        <f>Tabelle1[[#This Row],[Vorname]]&amp;" "&amp;Tabelle1[[#This Row],[Nachname]]</f>
        <v>Christin Becker</v>
      </c>
      <c r="D751" s="52" t="s">
        <v>2089</v>
      </c>
      <c r="E751" s="52" t="s">
        <v>1266</v>
      </c>
      <c r="F751" s="53"/>
      <c r="G751" s="52" t="s">
        <v>32</v>
      </c>
      <c r="H751" s="46" t="str">
        <f>IFERROR(VLOOKUP(Tabelle1[[#This Row],[Wahlkreisnummer]],Wahlkreise!$A$5:$C$132,3,FALSE),"")</f>
        <v>Wahlkreis: 55 Kleve II</v>
      </c>
      <c r="I751" s="52" t="s">
        <v>2090</v>
      </c>
      <c r="J751" s="51">
        <v>55</v>
      </c>
      <c r="K751" s="52" t="s">
        <v>2029</v>
      </c>
      <c r="L751" s="52">
        <v>2</v>
      </c>
      <c r="M751" s="56" t="str">
        <f>Tabelle1[[#This Row],[Spalte2]]</f>
        <v>Christin Becker</v>
      </c>
    </row>
    <row r="752" spans="3:13" ht="15.75">
      <c r="C752" t="str">
        <f>Tabelle1[[#This Row],[Vorname]]&amp;" "&amp;Tabelle1[[#This Row],[Nachname]]</f>
        <v>Carsten Löcker</v>
      </c>
      <c r="D752" s="52" t="s">
        <v>236</v>
      </c>
      <c r="E752" s="52" t="s">
        <v>1176</v>
      </c>
      <c r="F752" s="53"/>
      <c r="G752" s="52" t="s">
        <v>32</v>
      </c>
      <c r="H752" s="46" t="str">
        <f>IFERROR(VLOOKUP(Tabelle1[[#This Row],[Wahlkreisnummer]],Wahlkreise!$A$5:$C$132,3,FALSE),"")</f>
        <v>Wahlkreis: 70 Recklinghausen II</v>
      </c>
      <c r="I752" s="52" t="s">
        <v>2091</v>
      </c>
      <c r="J752" s="51">
        <v>70</v>
      </c>
      <c r="K752" s="52" t="s">
        <v>1470</v>
      </c>
      <c r="L752" s="52">
        <v>1</v>
      </c>
      <c r="M752" s="56" t="str">
        <f>Tabelle1[[#This Row],[Spalte2]]</f>
        <v>Carsten Löcker</v>
      </c>
    </row>
    <row r="753" spans="3:13" ht="15.75">
      <c r="C753" t="str">
        <f>Tabelle1[[#This Row],[Vorname]]&amp;" "&amp;Tabelle1[[#This Row],[Nachname]]</f>
        <v>Berit Blümel</v>
      </c>
      <c r="D753" s="52" t="s">
        <v>680</v>
      </c>
      <c r="E753" s="52" t="s">
        <v>252</v>
      </c>
      <c r="F753" s="53"/>
      <c r="G753" s="52" t="s">
        <v>32</v>
      </c>
      <c r="H753" s="46" t="str">
        <f>IFERROR(VLOOKUP(Tabelle1[[#This Row],[Wahlkreisnummer]],Wahlkreise!$A$5:$C$132,3,FALSE),"")</f>
        <v>Wahlkreis: 13 Köln I</v>
      </c>
      <c r="I753" s="52" t="s">
        <v>2092</v>
      </c>
      <c r="J753" s="51">
        <v>13</v>
      </c>
      <c r="K753" s="52" t="s">
        <v>1323</v>
      </c>
      <c r="L753" s="52">
        <v>2</v>
      </c>
      <c r="M753" s="56" t="str">
        <f>Tabelle1[[#This Row],[Spalte2]]</f>
        <v>Berit Blümel</v>
      </c>
    </row>
    <row r="754" spans="3:13" ht="15.75">
      <c r="C754" t="str">
        <f>Tabelle1[[#This Row],[Titel]]&amp;" "&amp;Tabelle1[[#This Row],[Vorname]]&amp;" "&amp;Tabelle1[[#This Row],[Nachname]]</f>
        <v>Dr. Bastian Hartmann</v>
      </c>
      <c r="D754" s="52" t="s">
        <v>2093</v>
      </c>
      <c r="E754" s="52" t="s">
        <v>247</v>
      </c>
      <c r="F754" s="52" t="s">
        <v>241</v>
      </c>
      <c r="G754" s="52" t="s">
        <v>32</v>
      </c>
      <c r="H754" s="46" t="str">
        <f>IFERROR(VLOOKUP(Tabelle1[[#This Row],[Wahlkreisnummer]],Wahlkreise!$A$5:$C$132,3,FALSE),"")</f>
        <v>Wahlkreis: 108 Bochum II</v>
      </c>
      <c r="I754" s="52" t="s">
        <v>2094</v>
      </c>
      <c r="J754" s="51">
        <v>108</v>
      </c>
      <c r="K754" s="52" t="s">
        <v>2095</v>
      </c>
      <c r="L754" s="52">
        <v>1</v>
      </c>
      <c r="M754" s="56" t="str">
        <f>Tabelle1[[#This Row],[Spalte2]]</f>
        <v>Dr. Bastian Hartmann</v>
      </c>
    </row>
    <row r="755" spans="3:13" ht="15.75">
      <c r="C755" t="str">
        <f>Tabelle1[[#This Row],[Vorname]]&amp;" "&amp;Tabelle1[[#This Row],[Nachname]]</f>
        <v>Birgit Burdag</v>
      </c>
      <c r="D755" s="52" t="s">
        <v>2096</v>
      </c>
      <c r="E755" s="52" t="s">
        <v>1845</v>
      </c>
      <c r="F755" s="53"/>
      <c r="G755" s="52" t="s">
        <v>32</v>
      </c>
      <c r="H755" s="46" t="str">
        <f>IFERROR(VLOOKUP(Tabelle1[[#This Row],[Wahlkreisnummer]],Wahlkreise!$A$5:$C$132,3,FALSE),"")</f>
        <v>Wahlkreis: 46 Rhein-Kreis Neuss II</v>
      </c>
      <c r="I755" s="52" t="s">
        <v>2097</v>
      </c>
      <c r="J755" s="51">
        <v>46</v>
      </c>
      <c r="K755" s="52" t="s">
        <v>639</v>
      </c>
      <c r="L755" s="52">
        <v>2</v>
      </c>
      <c r="M755" s="56" t="str">
        <f>Tabelle1[[#This Row],[Spalte2]]</f>
        <v>Birgit Burdag</v>
      </c>
    </row>
    <row r="756" spans="3:13" ht="15.75">
      <c r="C756" t="str">
        <f>Tabelle1[[#This Row],[Vorname]]&amp;" "&amp;Tabelle1[[#This Row],[Nachname]]</f>
        <v>Ralf Stoltze</v>
      </c>
      <c r="D756" s="52" t="s">
        <v>2098</v>
      </c>
      <c r="E756" s="52" t="s">
        <v>623</v>
      </c>
      <c r="F756" s="53"/>
      <c r="G756" s="52" t="s">
        <v>32</v>
      </c>
      <c r="H756" s="46" t="str">
        <f>IFERROR(VLOOKUP(Tabelle1[[#This Row],[Wahlkreisnummer]],Wahlkreise!$A$5:$C$132,3,FALSE),"")</f>
        <v>Wahlkreis: 111 Dortmund I</v>
      </c>
      <c r="I756" s="52" t="s">
        <v>2099</v>
      </c>
      <c r="J756" s="51">
        <v>111</v>
      </c>
      <c r="K756" s="52" t="s">
        <v>453</v>
      </c>
      <c r="L756" s="52">
        <v>1</v>
      </c>
      <c r="M756" s="56" t="str">
        <f>Tabelle1[[#This Row],[Spalte2]]</f>
        <v>Ralf Stoltze</v>
      </c>
    </row>
    <row r="757" spans="3:13" ht="15.75">
      <c r="C757" t="str">
        <f>Tabelle1[[#This Row],[Vorname]]&amp;" "&amp;Tabelle1[[#This Row],[Nachname]]</f>
        <v>Anna Peters</v>
      </c>
      <c r="D757" s="52" t="s">
        <v>2100</v>
      </c>
      <c r="E757" s="52" t="s">
        <v>1053</v>
      </c>
      <c r="F757" s="53"/>
      <c r="G757" s="52" t="s">
        <v>32</v>
      </c>
      <c r="H757" s="46" t="str">
        <f>IFERROR(VLOOKUP(Tabelle1[[#This Row],[Wahlkreisnummer]],Wahlkreise!$A$5:$C$132,3,FALSE),"")</f>
        <v>Wahlkreis: 27 Rhein-Sieg-Kreis III – Euskirchen III</v>
      </c>
      <c r="I757" s="52" t="s">
        <v>862</v>
      </c>
      <c r="J757" s="51">
        <v>27</v>
      </c>
      <c r="K757" s="52" t="s">
        <v>1081</v>
      </c>
      <c r="L757" s="52">
        <v>2</v>
      </c>
      <c r="M757" s="56" t="str">
        <f>Tabelle1[[#This Row],[Spalte2]]</f>
        <v>Anna Peters</v>
      </c>
    </row>
    <row r="758" spans="3:13" ht="15.75">
      <c r="C758" t="str">
        <f>Tabelle1[[#This Row],[Vorname]]&amp;" "&amp;Tabelle1[[#This Row],[Nachname]]</f>
        <v>Rainer Schmeltzer</v>
      </c>
      <c r="D758" s="52" t="s">
        <v>716</v>
      </c>
      <c r="E758" s="52" t="s">
        <v>1201</v>
      </c>
      <c r="F758" s="53"/>
      <c r="G758" s="52" t="s">
        <v>32</v>
      </c>
      <c r="H758" s="46" t="str">
        <f>IFERROR(VLOOKUP(Tabelle1[[#This Row],[Wahlkreisnummer]],Wahlkreise!$A$5:$C$132,3,FALSE),"")</f>
        <v>Wahlkreis: 116 Unna II</v>
      </c>
      <c r="I758" s="52" t="s">
        <v>2101</v>
      </c>
      <c r="J758" s="51">
        <v>116</v>
      </c>
      <c r="K758" s="52" t="s">
        <v>582</v>
      </c>
      <c r="L758" s="52">
        <v>1</v>
      </c>
      <c r="M758" s="56" t="str">
        <f>Tabelle1[[#This Row],[Spalte2]]</f>
        <v>Rainer Schmeltzer</v>
      </c>
    </row>
    <row r="759" spans="3:13" ht="15.75">
      <c r="C759" t="str">
        <f>Tabelle1[[#This Row],[Vorname]]&amp;" "&amp;Tabelle1[[#This Row],[Nachname]]</f>
        <v>Katharina Nowak</v>
      </c>
      <c r="D759" s="52" t="s">
        <v>2102</v>
      </c>
      <c r="E759" s="52" t="s">
        <v>240</v>
      </c>
      <c r="F759" s="53"/>
      <c r="G759" s="52" t="s">
        <v>32</v>
      </c>
      <c r="H759" s="46" t="str">
        <f>IFERROR(VLOOKUP(Tabelle1[[#This Row],[Wahlkreisnummer]],Wahlkreise!$A$5:$C$132,3,FALSE),"")</f>
        <v>Wahlkreis: 49 Krefeld II</v>
      </c>
      <c r="I759" s="52" t="s">
        <v>1865</v>
      </c>
      <c r="J759" s="51">
        <v>49</v>
      </c>
      <c r="K759" s="52" t="s">
        <v>480</v>
      </c>
      <c r="L759" s="52">
        <v>2</v>
      </c>
      <c r="M759" s="56" t="str">
        <f>Tabelle1[[#This Row],[Spalte2]]</f>
        <v>Katharina Nowak</v>
      </c>
    </row>
    <row r="760" spans="3:13" ht="15.75">
      <c r="C760" t="str">
        <f>Tabelle1[[#This Row],[Vorname]]&amp;" "&amp;Tabelle1[[#This Row],[Nachname]]</f>
        <v>Nesrettin Akay</v>
      </c>
      <c r="D760" s="52" t="s">
        <v>2103</v>
      </c>
      <c r="E760" s="52" t="s">
        <v>318</v>
      </c>
      <c r="F760" s="53"/>
      <c r="G760" s="52" t="s">
        <v>32</v>
      </c>
      <c r="H760" s="46" t="str">
        <f>IFERROR(VLOOKUP(Tabelle1[[#This Row],[Wahlkreisnummer]],Wahlkreise!$A$5:$C$132,3,FALSE),"")</f>
        <v>Wahlkreis: 93 Bielefeld II</v>
      </c>
      <c r="I760" s="52" t="s">
        <v>2104</v>
      </c>
      <c r="J760" s="51">
        <v>93</v>
      </c>
      <c r="K760" s="52" t="s">
        <v>2105</v>
      </c>
      <c r="L760" s="52">
        <v>1</v>
      </c>
      <c r="M760" s="56" t="str">
        <f>Tabelle1[[#This Row],[Spalte2]]</f>
        <v>Nesrettin Akay</v>
      </c>
    </row>
    <row r="761" spans="3:13" ht="15.75">
      <c r="C761" t="str">
        <f>Tabelle1[[#This Row],[Vorname]]&amp;" "&amp;Tabelle1[[#This Row],[Nachname]]</f>
        <v>Kerstin Löwenstein</v>
      </c>
      <c r="D761" s="52" t="s">
        <v>2106</v>
      </c>
      <c r="E761" s="52" t="s">
        <v>421</v>
      </c>
      <c r="F761" s="53"/>
      <c r="G761" s="52" t="s">
        <v>32</v>
      </c>
      <c r="H761" s="46" t="str">
        <f>IFERROR(VLOOKUP(Tabelle1[[#This Row],[Wahlkreisnummer]],Wahlkreise!$A$5:$C$132,3,FALSE),"")</f>
        <v>Wahlkreis: 59 Wesel III</v>
      </c>
      <c r="I761" s="52" t="s">
        <v>2107</v>
      </c>
      <c r="J761" s="51">
        <v>59</v>
      </c>
      <c r="K761" s="52" t="s">
        <v>712</v>
      </c>
      <c r="L761" s="52">
        <v>2</v>
      </c>
      <c r="M761" s="56" t="str">
        <f>Tabelle1[[#This Row],[Spalte2]]</f>
        <v>Kerstin Löwenstein</v>
      </c>
    </row>
    <row r="762" spans="3:13" ht="15.75">
      <c r="C762" t="str">
        <f>Tabelle1[[#This Row],[Vorname]]&amp;" "&amp;Tabelle1[[#This Row],[Nachname]]</f>
        <v>Thomas Göddertz</v>
      </c>
      <c r="D762" s="52" t="s">
        <v>1226</v>
      </c>
      <c r="E762" s="52" t="s">
        <v>294</v>
      </c>
      <c r="F762" s="53"/>
      <c r="G762" s="52" t="s">
        <v>32</v>
      </c>
      <c r="H762" s="46" t="str">
        <f>IFERROR(VLOOKUP(Tabelle1[[#This Row],[Wahlkreisnummer]],Wahlkreise!$A$5:$C$132,3,FALSE),"")</f>
        <v>Wahlkreis: 75 Bottrop – Recklinghausen VI</v>
      </c>
      <c r="I762" s="52" t="s">
        <v>2108</v>
      </c>
      <c r="J762" s="51">
        <v>75</v>
      </c>
      <c r="K762" s="52" t="s">
        <v>280</v>
      </c>
      <c r="L762" s="52">
        <v>1</v>
      </c>
      <c r="M762" s="56" t="str">
        <f>Tabelle1[[#This Row],[Spalte2]]</f>
        <v>Thomas Göddertz</v>
      </c>
    </row>
    <row r="763" spans="3:13" ht="15.75">
      <c r="C763" t="str">
        <f>Tabelle1[[#This Row],[Vorname]]&amp;" "&amp;Tabelle1[[#This Row],[Nachname]]</f>
        <v>Renate Wallraff</v>
      </c>
      <c r="D763" s="52" t="s">
        <v>493</v>
      </c>
      <c r="E763" s="52" t="s">
        <v>442</v>
      </c>
      <c r="F763" s="53"/>
      <c r="G763" s="52" t="s">
        <v>32</v>
      </c>
      <c r="H763" s="46" t="str">
        <f>IFERROR(VLOOKUP(Tabelle1[[#This Row],[Wahlkreisnummer]],Wahlkreise!$A$5:$C$132,3,FALSE),"")</f>
        <v>Wahlkreis: 2 Aachen II</v>
      </c>
      <c r="I763" s="52" t="s">
        <v>2109</v>
      </c>
      <c r="J763" s="51">
        <v>2</v>
      </c>
      <c r="K763" s="52" t="s">
        <v>1125</v>
      </c>
      <c r="L763" s="52">
        <v>2</v>
      </c>
      <c r="M763" s="56" t="str">
        <f>Tabelle1[[#This Row],[Spalte2]]</f>
        <v>Renate Wallraff</v>
      </c>
    </row>
    <row r="764" spans="3:13" ht="15.75">
      <c r="C764" t="str">
        <f>Tabelle1[[#This Row],[Vorname]]&amp;" "&amp;Tabelle1[[#This Row],[Nachname]]</f>
        <v>Sebastian Watermeier</v>
      </c>
      <c r="D764" s="52" t="s">
        <v>236</v>
      </c>
      <c r="E764" s="52" t="s">
        <v>256</v>
      </c>
      <c r="F764" s="53"/>
      <c r="G764" s="52" t="s">
        <v>32</v>
      </c>
      <c r="H764" s="46" t="str">
        <f>IFERROR(VLOOKUP(Tabelle1[[#This Row],[Wahlkreisnummer]],Wahlkreise!$A$5:$C$132,3,FALSE),"")</f>
        <v>Wahlkreis: 74 Gelsenkirchen II</v>
      </c>
      <c r="I764" s="52" t="s">
        <v>2110</v>
      </c>
      <c r="J764" s="51">
        <v>74</v>
      </c>
      <c r="K764" s="52" t="s">
        <v>547</v>
      </c>
      <c r="L764" s="52">
        <v>1</v>
      </c>
      <c r="M764" s="56" t="str">
        <f>Tabelle1[[#This Row],[Spalte2]]</f>
        <v>Sebastian Watermeier</v>
      </c>
    </row>
    <row r="765" spans="3:13" ht="15.75">
      <c r="C765" t="str">
        <f>Tabelle1[[#This Row],[Vorname]]&amp;" "&amp;Tabelle1[[#This Row],[Nachname]]</f>
        <v>Julia Kahle-Hausmann</v>
      </c>
      <c r="D765" s="52" t="s">
        <v>2111</v>
      </c>
      <c r="E765" s="52" t="s">
        <v>425</v>
      </c>
      <c r="F765" s="53"/>
      <c r="G765" s="52" t="s">
        <v>32</v>
      </c>
      <c r="H765" s="46" t="str">
        <f>IFERROR(VLOOKUP(Tabelle1[[#This Row],[Wahlkreisnummer]],Wahlkreise!$A$5:$C$132,3,FALSE),"")</f>
        <v>Wahlkreis: 67 Essen III</v>
      </c>
      <c r="I765" s="52" t="s">
        <v>2112</v>
      </c>
      <c r="J765" s="51">
        <v>67</v>
      </c>
      <c r="K765" s="52" t="s">
        <v>592</v>
      </c>
      <c r="L765" s="52">
        <v>2</v>
      </c>
      <c r="M765" s="56" t="str">
        <f>Tabelle1[[#This Row],[Spalte2]]</f>
        <v>Julia Kahle-Hausmann</v>
      </c>
    </row>
    <row r="766" spans="3:13" ht="15.75">
      <c r="C766" t="str">
        <f>Tabelle1[[#This Row],[Vorname]]&amp;" "&amp;Tabelle1[[#This Row],[Nachname]]</f>
        <v>Serdar Yüksel</v>
      </c>
      <c r="D766" s="52" t="s">
        <v>846</v>
      </c>
      <c r="E766" s="52" t="s">
        <v>247</v>
      </c>
      <c r="F766" s="53"/>
      <c r="G766" s="52" t="s">
        <v>32</v>
      </c>
      <c r="H766" s="46" t="str">
        <f>IFERROR(VLOOKUP(Tabelle1[[#This Row],[Wahlkreisnummer]],Wahlkreise!$A$5:$C$132,3,FALSE),"")</f>
        <v>Wahlkreis: 109 Bochum III</v>
      </c>
      <c r="I766" s="52" t="s">
        <v>2113</v>
      </c>
      <c r="J766" s="51">
        <v>109</v>
      </c>
      <c r="K766" s="52" t="s">
        <v>2114</v>
      </c>
      <c r="L766" s="52">
        <v>1</v>
      </c>
      <c r="M766" s="56" t="str">
        <f>Tabelle1[[#This Row],[Spalte2]]</f>
        <v>Serdar Yüksel</v>
      </c>
    </row>
    <row r="767" spans="3:13" ht="15.75">
      <c r="C767" t="str">
        <f>Tabelle1[[#This Row],[Vorname]]&amp;" "&amp;Tabelle1[[#This Row],[Nachname]]</f>
        <v>Lena Teschlade</v>
      </c>
      <c r="D767" s="52" t="s">
        <v>1753</v>
      </c>
      <c r="E767" s="52" t="s">
        <v>252</v>
      </c>
      <c r="F767" s="53"/>
      <c r="G767" s="52" t="s">
        <v>32</v>
      </c>
      <c r="H767" s="46" t="str">
        <f>IFERROR(VLOOKUP(Tabelle1[[#This Row],[Wahlkreisnummer]],Wahlkreise!$A$5:$C$132,3,FALSE),"")</f>
        <v>Wahlkreis: 16 Köln IV</v>
      </c>
      <c r="I767" s="52" t="s">
        <v>2115</v>
      </c>
      <c r="J767" s="51">
        <v>16</v>
      </c>
      <c r="K767" s="52" t="s">
        <v>940</v>
      </c>
      <c r="L767" s="52">
        <v>2</v>
      </c>
      <c r="M767" s="56" t="str">
        <f>Tabelle1[[#This Row],[Spalte2]]</f>
        <v>Lena Teschlade</v>
      </c>
    </row>
    <row r="768" spans="3:13" ht="15.75">
      <c r="C768" t="str">
        <f>Tabelle1[[#This Row],[Vorname]]&amp;" "&amp;Tabelle1[[#This Row],[Nachname]]</f>
        <v>Volkan Baran</v>
      </c>
      <c r="D768" s="52" t="s">
        <v>748</v>
      </c>
      <c r="E768" s="52" t="s">
        <v>623</v>
      </c>
      <c r="F768" s="53"/>
      <c r="G768" s="52" t="s">
        <v>32</v>
      </c>
      <c r="H768" s="46" t="str">
        <f>IFERROR(VLOOKUP(Tabelle1[[#This Row],[Wahlkreisnummer]],Wahlkreise!$A$5:$C$132,3,FALSE),"")</f>
        <v>Wahlkreis: 112 Dortmund II</v>
      </c>
      <c r="I768" s="52" t="s">
        <v>2116</v>
      </c>
      <c r="J768" s="51">
        <v>112</v>
      </c>
      <c r="K768" s="52" t="s">
        <v>2117</v>
      </c>
      <c r="L768" s="52">
        <v>1</v>
      </c>
      <c r="M768" s="56" t="str">
        <f>Tabelle1[[#This Row],[Spalte2]]</f>
        <v>Volkan Baran</v>
      </c>
    </row>
    <row r="769" spans="3:13" ht="15.75">
      <c r="C769" t="str">
        <f>Tabelle1[[#This Row],[Titel]]&amp;" "&amp;Tabelle1[[#This Row],[Vorname]]&amp;" "&amp;Tabelle1[[#This Row],[Nachname]]</f>
        <v>Dr. Charlotte Echterhoff-Nikolidakis</v>
      </c>
      <c r="D769" s="52" t="s">
        <v>2118</v>
      </c>
      <c r="E769" s="52" t="s">
        <v>644</v>
      </c>
      <c r="F769" s="52" t="s">
        <v>241</v>
      </c>
      <c r="G769" s="52" t="s">
        <v>32</v>
      </c>
      <c r="H769" s="46" t="str">
        <f>IFERROR(VLOOKUP(Tabelle1[[#This Row],[Wahlkreisnummer]],Wahlkreise!$A$5:$C$132,3,FALSE),"")</f>
        <v>Wahlkreis: 26 Rhein-Sieg-Kreis II</v>
      </c>
      <c r="I769" s="52" t="s">
        <v>2119</v>
      </c>
      <c r="J769" s="51">
        <v>26</v>
      </c>
      <c r="K769" s="52" t="s">
        <v>423</v>
      </c>
      <c r="L769" s="52">
        <v>2</v>
      </c>
      <c r="M769" s="56" t="str">
        <f>Tabelle1[[#This Row],[Spalte2]]</f>
        <v>Dr. Charlotte Echterhoff-Nikolidakis</v>
      </c>
    </row>
    <row r="770" spans="3:13" ht="15.75">
      <c r="C770" t="str">
        <f>Tabelle1[[#This Row],[Vorname]]&amp;" "&amp;Tabelle1[[#This Row],[Nachname]]</f>
        <v>Andreas Schröder</v>
      </c>
      <c r="D770" s="52" t="s">
        <v>305</v>
      </c>
      <c r="E770" s="52" t="s">
        <v>1535</v>
      </c>
      <c r="F770" s="53"/>
      <c r="G770" s="52" t="s">
        <v>32</v>
      </c>
      <c r="H770" s="46" t="str">
        <f>IFERROR(VLOOKUP(Tabelle1[[#This Row],[Wahlkreisnummer]],Wahlkreise!$A$5:$C$132,3,FALSE),"")</f>
        <v>Wahlkreis: 88 Minden-Lübbecke I</v>
      </c>
      <c r="I770" s="52" t="s">
        <v>2120</v>
      </c>
      <c r="J770" s="51">
        <v>88</v>
      </c>
      <c r="K770" s="52" t="s">
        <v>246</v>
      </c>
      <c r="L770" s="52">
        <v>1</v>
      </c>
      <c r="M770" s="56" t="str">
        <f>Tabelle1[[#This Row],[Spalte2]]</f>
        <v>Andreas Schröder</v>
      </c>
    </row>
    <row r="771" spans="3:13" ht="15.75">
      <c r="C771" t="str">
        <f>Tabelle1[[#This Row],[Vorname]]&amp;" "&amp;Tabelle1[[#This Row],[Nachname]]</f>
        <v>Heike Simons</v>
      </c>
      <c r="D771" s="52" t="s">
        <v>2121</v>
      </c>
      <c r="E771" s="52" t="s">
        <v>2122</v>
      </c>
      <c r="F771" s="53"/>
      <c r="G771" s="52" t="s">
        <v>32</v>
      </c>
      <c r="H771" s="46" t="str">
        <f>IFERROR(VLOOKUP(Tabelle1[[#This Row],[Wahlkreisnummer]],Wahlkreise!$A$5:$C$132,3,FALSE),"")</f>
        <v>Wahlkreis: 10 Heinsberg II</v>
      </c>
      <c r="I771" s="52" t="s">
        <v>2123</v>
      </c>
      <c r="J771" s="51">
        <v>10</v>
      </c>
      <c r="K771" s="52" t="s">
        <v>522</v>
      </c>
      <c r="L771" s="52">
        <v>2</v>
      </c>
      <c r="M771" s="56" t="str">
        <f>Tabelle1[[#This Row],[Spalte2]]</f>
        <v>Heike Simons</v>
      </c>
    </row>
    <row r="772" spans="3:13" ht="15.75">
      <c r="C772" t="str">
        <f>Tabelle1[[#This Row],[Vorname]]&amp;" "&amp;Tabelle1[[#This Row],[Nachname]]</f>
        <v>Alexander Vogt</v>
      </c>
      <c r="D772" s="52" t="s">
        <v>2124</v>
      </c>
      <c r="E772" s="52" t="s">
        <v>527</v>
      </c>
      <c r="F772" s="53"/>
      <c r="G772" s="52" t="s">
        <v>32</v>
      </c>
      <c r="H772" s="46" t="str">
        <f>IFERROR(VLOOKUP(Tabelle1[[#This Row],[Wahlkreisnummer]],Wahlkreise!$A$5:$C$132,3,FALSE),"")</f>
        <v>Wahlkreis: 110 Herne</v>
      </c>
      <c r="I772" s="52" t="s">
        <v>394</v>
      </c>
      <c r="J772" s="51">
        <v>110</v>
      </c>
      <c r="K772" s="52" t="s">
        <v>292</v>
      </c>
      <c r="L772" s="52">
        <v>1</v>
      </c>
      <c r="M772" s="56" t="str">
        <f>Tabelle1[[#This Row],[Spalte2]]</f>
        <v>Alexander Vogt</v>
      </c>
    </row>
    <row r="773" spans="3:13" ht="15.75">
      <c r="C773" t="str">
        <f>Tabelle1[[#This Row],[Vorname]]&amp;" "&amp;Tabelle1[[#This Row],[Nachname]]</f>
        <v>Carolin Kirsch</v>
      </c>
      <c r="D773" s="52" t="s">
        <v>2125</v>
      </c>
      <c r="E773" s="52" t="s">
        <v>252</v>
      </c>
      <c r="F773" s="53"/>
      <c r="G773" s="52" t="s">
        <v>32</v>
      </c>
      <c r="H773" s="46" t="str">
        <f>IFERROR(VLOOKUP(Tabelle1[[#This Row],[Wahlkreisnummer]],Wahlkreise!$A$5:$C$132,3,FALSE),"")</f>
        <v>Wahlkreis: 19 Köln VII</v>
      </c>
      <c r="I773" s="52" t="s">
        <v>2126</v>
      </c>
      <c r="J773" s="51">
        <v>19</v>
      </c>
      <c r="K773" s="52" t="s">
        <v>814</v>
      </c>
      <c r="L773" s="52">
        <v>2</v>
      </c>
      <c r="M773" s="56" t="str">
        <f>Tabelle1[[#This Row],[Spalte2]]</f>
        <v>Carolin Kirsch</v>
      </c>
    </row>
    <row r="774" spans="3:13" ht="15.75">
      <c r="C774" t="str">
        <f>Tabelle1[[#This Row],[Vorname]]&amp;" "&amp;Tabelle1[[#This Row],[Nachname]]</f>
        <v>Oliver Schreiber</v>
      </c>
      <c r="D774" s="52" t="s">
        <v>2127</v>
      </c>
      <c r="E774" s="52" t="s">
        <v>382</v>
      </c>
      <c r="F774" s="53"/>
      <c r="G774" s="52" t="s">
        <v>32</v>
      </c>
      <c r="H774" s="46" t="str">
        <f>IFERROR(VLOOKUP(Tabelle1[[#This Row],[Wahlkreisnummer]],Wahlkreise!$A$5:$C$132,3,FALSE),"")</f>
        <v>Wahlkreis: 42 Düsseldorf II</v>
      </c>
      <c r="I774" s="52" t="s">
        <v>2128</v>
      </c>
      <c r="J774" s="51">
        <v>42</v>
      </c>
      <c r="K774" s="52" t="s">
        <v>605</v>
      </c>
      <c r="L774" s="52">
        <v>1</v>
      </c>
      <c r="M774" s="56" t="str">
        <f>Tabelle1[[#This Row],[Spalte2]]</f>
        <v>Oliver Schreiber</v>
      </c>
    </row>
    <row r="775" spans="3:13" ht="15.75">
      <c r="C775" t="str">
        <f>Tabelle1[[#This Row],[Vorname]]&amp;" "&amp;Tabelle1[[#This Row],[Nachname]]</f>
        <v>Sonja Bongers</v>
      </c>
      <c r="D775" s="52" t="s">
        <v>409</v>
      </c>
      <c r="E775" s="52" t="s">
        <v>352</v>
      </c>
      <c r="F775" s="53"/>
      <c r="G775" s="52" t="s">
        <v>32</v>
      </c>
      <c r="H775" s="46" t="str">
        <f>IFERROR(VLOOKUP(Tabelle1[[#This Row],[Wahlkreisnummer]],Wahlkreise!$A$5:$C$132,3,FALSE),"")</f>
        <v>Wahlkreis: 56 Oberhausen I</v>
      </c>
      <c r="I775" s="52" t="s">
        <v>2129</v>
      </c>
      <c r="J775" s="51">
        <v>56</v>
      </c>
      <c r="K775" s="52" t="s">
        <v>2130</v>
      </c>
      <c r="L775" s="52">
        <v>2</v>
      </c>
      <c r="M775" s="56" t="str">
        <f>Tabelle1[[#This Row],[Spalte2]]</f>
        <v>Sonja Bongers</v>
      </c>
    </row>
    <row r="776" spans="3:13" ht="15.75">
      <c r="C776" t="str">
        <f>Tabelle1[[#This Row],[Vorname]]&amp;" "&amp;Tabelle1[[#This Row],[Nachname]]</f>
        <v>Lukas Maaßen</v>
      </c>
      <c r="D776" s="52" t="s">
        <v>1249</v>
      </c>
      <c r="E776" s="52" t="s">
        <v>660</v>
      </c>
      <c r="F776" s="53"/>
      <c r="G776" s="52" t="s">
        <v>32</v>
      </c>
      <c r="H776" s="46" t="str">
        <f>IFERROR(VLOOKUP(Tabelle1[[#This Row],[Wahlkreisnummer]],Wahlkreise!$A$5:$C$132,3,FALSE),"")</f>
        <v>Wahlkreis: 52 Viersen I</v>
      </c>
      <c r="I776" s="52" t="s">
        <v>2131</v>
      </c>
      <c r="J776" s="51">
        <v>52</v>
      </c>
      <c r="K776" s="52" t="s">
        <v>1675</v>
      </c>
      <c r="L776" s="52">
        <v>1</v>
      </c>
      <c r="M776" s="56" t="str">
        <f>Tabelle1[[#This Row],[Spalte2]]</f>
        <v>Lukas Maaßen</v>
      </c>
    </row>
    <row r="777" spans="3:13" ht="15.75">
      <c r="C777" t="str">
        <f>Tabelle1[[#This Row],[Titel]]&amp;" "&amp;Tabelle1[[#This Row],[Vorname]]&amp;" "&amp;Tabelle1[[#This Row],[Nachname]]</f>
        <v>Dr. Jan van den Hurk</v>
      </c>
      <c r="D777" s="52" t="s">
        <v>1645</v>
      </c>
      <c r="E777" s="52" t="s">
        <v>442</v>
      </c>
      <c r="F777" s="52" t="s">
        <v>241</v>
      </c>
      <c r="G777" s="52" t="s">
        <v>32</v>
      </c>
      <c r="H777" s="46" t="str">
        <f>IFERROR(VLOOKUP(Tabelle1[[#This Row],[Wahlkreisnummer]],Wahlkreise!$A$5:$C$132,3,FALSE),"")</f>
        <v>Wahlkreis: 1 Aachen I</v>
      </c>
      <c r="I777" s="52" t="s">
        <v>2132</v>
      </c>
      <c r="J777" s="51">
        <v>1</v>
      </c>
      <c r="K777" s="52" t="s">
        <v>451</v>
      </c>
      <c r="L777" s="52">
        <v>1</v>
      </c>
      <c r="M777" s="56" t="str">
        <f>Tabelle1[[#This Row],[Spalte2]]</f>
        <v>Dr. Jan van den Hurk</v>
      </c>
    </row>
    <row r="778" spans="3:13" ht="15.75">
      <c r="C778" t="str">
        <f>Tabelle1[[#This Row],[Vorname]]&amp;" "&amp;Tabelle1[[#This Row],[Nachname]]</f>
        <v>Marc Nasemann</v>
      </c>
      <c r="D778" s="52" t="s">
        <v>2133</v>
      </c>
      <c r="E778" s="52" t="s">
        <v>780</v>
      </c>
      <c r="F778" s="53"/>
      <c r="G778" s="52" t="s">
        <v>32</v>
      </c>
      <c r="H778" s="46" t="str">
        <f>IFERROR(VLOOKUP(Tabelle1[[#This Row],[Wahlkreisnummer]],Wahlkreise!$A$5:$C$132,3,FALSE),"")</f>
        <v>Wahlkreis: 37 Mettmann I</v>
      </c>
      <c r="I778" s="52" t="s">
        <v>2134</v>
      </c>
      <c r="J778" s="51">
        <v>37</v>
      </c>
      <c r="K778" s="52" t="s">
        <v>579</v>
      </c>
      <c r="L778" s="52">
        <v>1</v>
      </c>
      <c r="M778" s="56" t="str">
        <f>Tabelle1[[#This Row],[Spalte2]]</f>
        <v>Marc Nasemann</v>
      </c>
    </row>
    <row r="779" spans="3:13" ht="15.75">
      <c r="C779" t="str">
        <f>Tabelle1[[#This Row],[Vorname]]&amp;" "&amp;Tabelle1[[#This Row],[Nachname]]</f>
        <v>Oliver Schmidt</v>
      </c>
      <c r="D779" s="52" t="s">
        <v>2135</v>
      </c>
      <c r="E779" s="52" t="s">
        <v>2136</v>
      </c>
      <c r="F779" s="53"/>
      <c r="G779" s="52" t="s">
        <v>32</v>
      </c>
      <c r="H779" s="46" t="str">
        <f>IFERROR(VLOOKUP(Tabelle1[[#This Row],[Wahlkreisnummer]],Wahlkreise!$A$5:$C$132,3,FALSE),"")</f>
        <v>Wahlkreis: 29 Rhein-Sieg-Kreis V</v>
      </c>
      <c r="I779" s="52" t="s">
        <v>1540</v>
      </c>
      <c r="J779" s="51">
        <v>29</v>
      </c>
      <c r="K779" s="52" t="s">
        <v>605</v>
      </c>
      <c r="L779" s="52">
        <v>1</v>
      </c>
      <c r="M779" s="56" t="str">
        <f>Tabelle1[[#This Row],[Spalte2]]</f>
        <v>Oliver Schmidt</v>
      </c>
    </row>
    <row r="780" spans="3:13" ht="15.75">
      <c r="C780" t="str">
        <f>Tabelle1[[#This Row],[Vorname]]&amp;" "&amp;Tabelle1[[#This Row],[Nachname]]</f>
        <v>Roger Voigtländer</v>
      </c>
      <c r="D780" s="52" t="s">
        <v>2137</v>
      </c>
      <c r="E780" s="52" t="s">
        <v>941</v>
      </c>
      <c r="F780" s="53"/>
      <c r="G780" s="52" t="s">
        <v>32</v>
      </c>
      <c r="H780" s="46" t="str">
        <f>IFERROR(VLOOKUP(Tabelle1[[#This Row],[Wahlkreisnummer]],Wahlkreise!$A$5:$C$132,3,FALSE),"")</f>
        <v>Wahlkreis: 101 Paderborn II</v>
      </c>
      <c r="I780" s="52" t="s">
        <v>2138</v>
      </c>
      <c r="J780" s="51">
        <v>101</v>
      </c>
      <c r="K780" s="52" t="s">
        <v>2139</v>
      </c>
      <c r="L780" s="52">
        <v>1</v>
      </c>
      <c r="M780" s="56" t="str">
        <f>Tabelle1[[#This Row],[Spalte2]]</f>
        <v>Roger Voigtländer</v>
      </c>
    </row>
    <row r="781" spans="3:13" ht="15.75">
      <c r="C781" t="str">
        <f>Tabelle1[[#This Row],[Vorname]]&amp;" "&amp;Tabelle1[[#This Row],[Nachname]]</f>
        <v>Michael Roth</v>
      </c>
      <c r="D781" s="52" t="s">
        <v>545</v>
      </c>
      <c r="E781" s="52" t="s">
        <v>329</v>
      </c>
      <c r="F781" s="53"/>
      <c r="G781" s="52" t="s">
        <v>32</v>
      </c>
      <c r="H781" s="46" t="str">
        <f>IFERROR(VLOOKUP(Tabelle1[[#This Row],[Wahlkreisnummer]],Wahlkreise!$A$5:$C$132,3,FALSE),"")</f>
        <v>Wahlkreis: 50 Mönchengladbach I</v>
      </c>
      <c r="I781" s="52" t="s">
        <v>2140</v>
      </c>
      <c r="J781" s="51">
        <v>50</v>
      </c>
      <c r="K781" s="52" t="s">
        <v>652</v>
      </c>
      <c r="L781" s="52">
        <v>1</v>
      </c>
      <c r="M781" s="56" t="str">
        <f>Tabelle1[[#This Row],[Spalte2]]</f>
        <v>Michael Roth</v>
      </c>
    </row>
    <row r="782" spans="3:13" ht="15.75">
      <c r="C782" t="str">
        <f>Tabelle1[[#This Row],[Vorname]]&amp;" "&amp;Tabelle1[[#This Row],[Nachname]]</f>
        <v>Maximilian Dichant</v>
      </c>
      <c r="D782" s="52" t="s">
        <v>640</v>
      </c>
      <c r="E782" s="52" t="s">
        <v>268</v>
      </c>
      <c r="F782" s="53"/>
      <c r="G782" s="52" t="s">
        <v>32</v>
      </c>
      <c r="H782" s="46" t="str">
        <f>IFERROR(VLOOKUP(Tabelle1[[#This Row],[Wahlkreisnummer]],Wahlkreise!$A$5:$C$132,3,FALSE),"")</f>
        <v>Wahlkreis: 12 Düren II - Euskirchen II</v>
      </c>
      <c r="I782" s="52" t="s">
        <v>2141</v>
      </c>
      <c r="J782" s="51">
        <v>12</v>
      </c>
      <c r="K782" s="52" t="s">
        <v>1278</v>
      </c>
      <c r="L782" s="52">
        <v>1</v>
      </c>
      <c r="M782" s="56" t="str">
        <f>Tabelle1[[#This Row],[Spalte2]]</f>
        <v>Maximilian Dichant</v>
      </c>
    </row>
    <row r="783" spans="3:13" ht="15.75">
      <c r="C783" t="str">
        <f>Tabelle1[[#This Row],[Vorname]]&amp;" "&amp;Tabelle1[[#This Row],[Nachname]]</f>
        <v>Matthias Stascheit</v>
      </c>
      <c r="D783" s="52" t="s">
        <v>305</v>
      </c>
      <c r="E783" s="52" t="s">
        <v>1238</v>
      </c>
      <c r="F783" s="53"/>
      <c r="G783" s="52" t="s">
        <v>32</v>
      </c>
      <c r="H783" s="46" t="str">
        <f>IFERROR(VLOOKUP(Tabelle1[[#This Row],[Wahlkreisnummer]],Wahlkreise!$A$5:$C$132,3,FALSE),"")</f>
        <v>Wahlkreis: 38 Mettmann II</v>
      </c>
      <c r="I783" s="52" t="s">
        <v>2142</v>
      </c>
      <c r="J783" s="51">
        <v>38</v>
      </c>
      <c r="K783" s="52" t="s">
        <v>670</v>
      </c>
      <c r="L783" s="52">
        <v>1</v>
      </c>
      <c r="M783" s="56" t="str">
        <f>Tabelle1[[#This Row],[Spalte2]]</f>
        <v>Matthias Stascheit</v>
      </c>
    </row>
    <row r="784" spans="3:13" ht="15.75">
      <c r="C784" t="str">
        <f>Tabelle1[[#This Row],[Vorname]]&amp;" "&amp;Tabelle1[[#This Row],[Nachname]]</f>
        <v>Tobias Schneider</v>
      </c>
      <c r="D784" s="52" t="s">
        <v>2143</v>
      </c>
      <c r="E784" s="52" t="s">
        <v>2144</v>
      </c>
      <c r="F784" s="53"/>
      <c r="G784" s="52" t="s">
        <v>32</v>
      </c>
      <c r="H784" s="46" t="str">
        <f>IFERROR(VLOOKUP(Tabelle1[[#This Row],[Wahlkreisnummer]],Wahlkreise!$A$5:$C$132,3,FALSE),"")</f>
        <v>Wahlkreis: 24 Oberbergischer Kreis II</v>
      </c>
      <c r="I784" s="52" t="s">
        <v>1242</v>
      </c>
      <c r="J784" s="51">
        <v>24</v>
      </c>
      <c r="K784" s="52" t="s">
        <v>2145</v>
      </c>
      <c r="L784" s="52">
        <v>1</v>
      </c>
      <c r="M784" s="56" t="str">
        <f>Tabelle1[[#This Row],[Spalte2]]</f>
        <v>Tobias Schneider</v>
      </c>
    </row>
    <row r="785" spans="3:13" ht="15.75">
      <c r="C785" t="str">
        <f>Tabelle1[[#This Row],[Vorname]]&amp;" "&amp;Tabelle1[[#This Row],[Nachname]]</f>
        <v>Jürgen Bohrmann</v>
      </c>
      <c r="D785" s="52" t="s">
        <v>2146</v>
      </c>
      <c r="E785" s="52" t="s">
        <v>382</v>
      </c>
      <c r="F785" s="53"/>
      <c r="G785" s="52" t="s">
        <v>32</v>
      </c>
      <c r="H785" s="46" t="str">
        <f>IFERROR(VLOOKUP(Tabelle1[[#This Row],[Wahlkreisnummer]],Wahlkreise!$A$5:$C$132,3,FALSE),"")</f>
        <v>Wahlkreis: 44 Düsseldorf IV</v>
      </c>
      <c r="I785" s="52" t="s">
        <v>2147</v>
      </c>
      <c r="J785" s="51">
        <v>44</v>
      </c>
      <c r="K785" s="52" t="s">
        <v>308</v>
      </c>
      <c r="L785" s="52">
        <v>1</v>
      </c>
      <c r="M785" s="56" t="str">
        <f>Tabelle1[[#This Row],[Spalte2]]</f>
        <v>Jürgen Bohrmann</v>
      </c>
    </row>
    <row r="786" spans="3:13" ht="15.75">
      <c r="C786" t="str">
        <f>Tabelle1[[#This Row],[Vorname]]&amp;" "&amp;Tabelle1[[#This Row],[Nachname]]</f>
        <v>Halil Odabasi</v>
      </c>
      <c r="D786" s="52" t="s">
        <v>1527</v>
      </c>
      <c r="E786" s="52" t="s">
        <v>2148</v>
      </c>
      <c r="F786" s="53"/>
      <c r="G786" s="52" t="s">
        <v>32</v>
      </c>
      <c r="H786" s="46" t="str">
        <f>IFERROR(VLOOKUP(Tabelle1[[#This Row],[Wahlkreisnummer]],Wahlkreise!$A$5:$C$132,3,FALSE),"")</f>
        <v>Wahlkreis: 7 Rhein-Erft-Kreis III</v>
      </c>
      <c r="I786" s="52" t="s">
        <v>2149</v>
      </c>
      <c r="J786" s="51">
        <v>7</v>
      </c>
      <c r="K786" s="52" t="s">
        <v>2150</v>
      </c>
      <c r="L786" s="52">
        <v>1</v>
      </c>
      <c r="M786" s="56" t="str">
        <f>Tabelle1[[#This Row],[Spalte2]]</f>
        <v>Halil Odabasi</v>
      </c>
    </row>
    <row r="787" spans="3:13" ht="15.75">
      <c r="C787" t="str">
        <f>Tabelle1[[#This Row],[Vorname]]&amp;" "&amp;Tabelle1[[#This Row],[Nachname]]</f>
        <v>Cüneyt Söyler</v>
      </c>
      <c r="D787" s="52" t="s">
        <v>2151</v>
      </c>
      <c r="E787" s="52" t="s">
        <v>875</v>
      </c>
      <c r="F787" s="53"/>
      <c r="G787" s="52" t="s">
        <v>32</v>
      </c>
      <c r="H787" s="46" t="str">
        <f>IFERROR(VLOOKUP(Tabelle1[[#This Row],[Wahlkreisnummer]],Wahlkreise!$A$5:$C$132,3,FALSE),"")</f>
        <v>Wahlkreis: 40 Mettmann IV</v>
      </c>
      <c r="I787" s="52" t="s">
        <v>2152</v>
      </c>
      <c r="J787" s="51">
        <v>40</v>
      </c>
      <c r="K787" s="52" t="s">
        <v>2153</v>
      </c>
      <c r="L787" s="52">
        <v>1</v>
      </c>
      <c r="M787" s="56" t="str">
        <f>Tabelle1[[#This Row],[Spalte2]]</f>
        <v>Cüneyt Söyler</v>
      </c>
    </row>
    <row r="788" spans="3:13" ht="15.75">
      <c r="C788" t="str">
        <f>Tabelle1[[#This Row],[Vorname]]&amp;" "&amp;Tabelle1[[#This Row],[Nachname]]</f>
        <v>Bernd Coumanns</v>
      </c>
      <c r="D788" s="52" t="s">
        <v>748</v>
      </c>
      <c r="E788" s="52" t="s">
        <v>1785</v>
      </c>
      <c r="F788" s="53"/>
      <c r="G788" s="52" t="s">
        <v>32</v>
      </c>
      <c r="H788" s="46" t="str">
        <f>IFERROR(VLOOKUP(Tabelle1[[#This Row],[Wahlkreisnummer]],Wahlkreise!$A$5:$C$132,3,FALSE),"")</f>
        <v>Wahlkreis: 5 Rhein-Erft-Kreis I</v>
      </c>
      <c r="I788" s="52" t="s">
        <v>2154</v>
      </c>
      <c r="J788" s="51">
        <v>5</v>
      </c>
      <c r="K788" s="52" t="s">
        <v>300</v>
      </c>
      <c r="L788" s="52">
        <v>1</v>
      </c>
      <c r="M788" s="56" t="str">
        <f>Tabelle1[[#This Row],[Spalte2]]</f>
        <v>Bernd Coumanns</v>
      </c>
    </row>
    <row r="789" spans="3:13" ht="15.75">
      <c r="C789" t="str">
        <f>Tabelle1[[#This Row],[Vorname]]&amp;" "&amp;Tabelle1[[#This Row],[Nachname]]</f>
        <v>Marcel Knuppertz</v>
      </c>
      <c r="D789" s="52" t="s">
        <v>526</v>
      </c>
      <c r="E789" s="52" t="s">
        <v>2155</v>
      </c>
      <c r="F789" s="53"/>
      <c r="G789" s="52" t="s">
        <v>32</v>
      </c>
      <c r="H789" s="46" t="str">
        <f>IFERROR(VLOOKUP(Tabelle1[[#This Row],[Wahlkreisnummer]],Wahlkreise!$A$5:$C$132,3,FALSE),"")</f>
        <v>Wahlkreis: 47 Rhein-Kreis Neuss III</v>
      </c>
      <c r="I789" s="52" t="s">
        <v>2156</v>
      </c>
      <c r="J789" s="51">
        <v>47</v>
      </c>
      <c r="K789" s="52" t="s">
        <v>1104</v>
      </c>
      <c r="L789" s="52">
        <v>1</v>
      </c>
      <c r="M789" s="56" t="str">
        <f>Tabelle1[[#This Row],[Spalte2]]</f>
        <v>Marcel Knuppertz</v>
      </c>
    </row>
    <row r="790" spans="3:13" ht="15.75">
      <c r="C790" t="str">
        <f>Tabelle1[[#This Row],[Vorname]]&amp;" "&amp;Tabelle1[[#This Row],[Nachname]]</f>
        <v>Stefan Schneidt</v>
      </c>
      <c r="D790" s="52" t="s">
        <v>2157</v>
      </c>
      <c r="E790" s="52" t="s">
        <v>310</v>
      </c>
      <c r="F790" s="53"/>
      <c r="G790" s="52" t="s">
        <v>32</v>
      </c>
      <c r="H790" s="46" t="str">
        <f>IFERROR(VLOOKUP(Tabelle1[[#This Row],[Wahlkreisnummer]],Wahlkreise!$A$5:$C$132,3,FALSE),"")</f>
        <v>Wahlkreis: 95 Gütersloh II</v>
      </c>
      <c r="I790" s="52" t="s">
        <v>2158</v>
      </c>
      <c r="J790" s="51">
        <v>95</v>
      </c>
      <c r="K790" s="52" t="s">
        <v>598</v>
      </c>
      <c r="L790" s="52">
        <v>1</v>
      </c>
      <c r="M790" s="56" t="str">
        <f>Tabelle1[[#This Row],[Spalte2]]</f>
        <v>Stefan Schneidt</v>
      </c>
    </row>
    <row r="791" spans="3:13" ht="15.75">
      <c r="C791" t="str">
        <f>Tabelle1[[#This Row],[Vorname]]&amp;" "&amp;Tabelle1[[#This Row],[Nachname]]</f>
        <v>Florian Schuster</v>
      </c>
      <c r="D791" s="52" t="s">
        <v>1650</v>
      </c>
      <c r="E791" s="52" t="s">
        <v>252</v>
      </c>
      <c r="F791" s="53"/>
      <c r="G791" s="52" t="s">
        <v>32</v>
      </c>
      <c r="H791" s="46" t="str">
        <f>IFERROR(VLOOKUP(Tabelle1[[#This Row],[Wahlkreisnummer]],Wahlkreise!$A$5:$C$132,3,FALSE),"")</f>
        <v>Wahlkreis: 18 Köln VI</v>
      </c>
      <c r="I791" s="52" t="s">
        <v>2159</v>
      </c>
      <c r="J791" s="51">
        <v>18</v>
      </c>
      <c r="K791" s="52" t="s">
        <v>440</v>
      </c>
      <c r="L791" s="52">
        <v>1</v>
      </c>
      <c r="M791" s="56" t="str">
        <f>Tabelle1[[#This Row],[Spalte2]]</f>
        <v>Florian Schuster</v>
      </c>
    </row>
    <row r="792" spans="3:13" ht="15.75">
      <c r="C792" t="str">
        <f>Tabelle1[[#This Row],[Vorname]]&amp;" "&amp;Tabelle1[[#This Row],[Nachname]]</f>
        <v>Rodion Bakum</v>
      </c>
      <c r="D792" s="52" t="s">
        <v>2160</v>
      </c>
      <c r="E792" s="52" t="s">
        <v>333</v>
      </c>
      <c r="F792" s="53"/>
      <c r="G792" s="52" t="s">
        <v>32</v>
      </c>
      <c r="H792" s="46" t="str">
        <f>IFERROR(VLOOKUP(Tabelle1[[#This Row],[Wahlkreisnummer]],Wahlkreise!$A$5:$C$132,3,FALSE),"")</f>
        <v>Wahlkreis: 64 Mülheim I</v>
      </c>
      <c r="I792" s="52" t="s">
        <v>2161</v>
      </c>
      <c r="J792" s="51">
        <v>64</v>
      </c>
      <c r="K792" s="52" t="s">
        <v>2162</v>
      </c>
      <c r="L792" s="52">
        <v>1</v>
      </c>
      <c r="M792" s="56" t="str">
        <f>Tabelle1[[#This Row],[Spalte2]]</f>
        <v>Rodion Bakum</v>
      </c>
    </row>
    <row r="793" spans="3:13" ht="15.75">
      <c r="C793" t="str">
        <f>Tabelle1[[#This Row],[Vorname]]&amp;" "&amp;Tabelle1[[#This Row],[Nachname]]</f>
        <v>Alexander Baer</v>
      </c>
      <c r="D793" s="52" t="s">
        <v>2135</v>
      </c>
      <c r="E793" s="52" t="s">
        <v>472</v>
      </c>
      <c r="F793" s="53"/>
      <c r="G793" s="52" t="s">
        <v>32</v>
      </c>
      <c r="H793" s="46" t="str">
        <f>IFERROR(VLOOKUP(Tabelle1[[#This Row],[Wahlkreisnummer]],Wahlkreise!$A$5:$C$132,3,FALSE),"")</f>
        <v>Wahlkreis: 98 Lippe II – Herford III</v>
      </c>
      <c r="I793" s="52" t="s">
        <v>2163</v>
      </c>
      <c r="J793" s="51">
        <v>98</v>
      </c>
      <c r="K793" s="52" t="s">
        <v>292</v>
      </c>
      <c r="L793" s="52">
        <v>1</v>
      </c>
      <c r="M793" s="56" t="str">
        <f>Tabelle1[[#This Row],[Spalte2]]</f>
        <v>Alexander Baer</v>
      </c>
    </row>
    <row r="794" spans="3:13" ht="15.75">
      <c r="C794" t="str">
        <f>Tabelle1[[#This Row],[Vorname]]&amp;" "&amp;Tabelle1[[#This Row],[Nachname]]</f>
        <v>Christian Obrok</v>
      </c>
      <c r="D794" s="52" t="s">
        <v>2164</v>
      </c>
      <c r="E794" s="52" t="s">
        <v>1462</v>
      </c>
      <c r="F794" s="53"/>
      <c r="G794" s="52" t="s">
        <v>32</v>
      </c>
      <c r="H794" s="46" t="str">
        <f>IFERROR(VLOOKUP(Tabelle1[[#This Row],[Wahlkreisnummer]],Wahlkreise!$A$5:$C$132,3,FALSE),"")</f>
        <v>Wahlkreis: 91 Herford II - Minden-Lübbecke III</v>
      </c>
      <c r="I794" s="52" t="s">
        <v>2165</v>
      </c>
      <c r="J794" s="51">
        <v>91</v>
      </c>
      <c r="K794" s="52" t="s">
        <v>249</v>
      </c>
      <c r="L794" s="52">
        <v>1</v>
      </c>
      <c r="M794" s="56" t="str">
        <f>Tabelle1[[#This Row],[Spalte2]]</f>
        <v>Christian Obrok</v>
      </c>
    </row>
    <row r="795" spans="3:13" ht="15.75">
      <c r="C795" t="str">
        <f>Tabelle1[[#This Row],[Vorname]]&amp;" "&amp;Tabelle1[[#This Row],[Nachname]]</f>
        <v>Frank Müller</v>
      </c>
      <c r="D795" s="52" t="s">
        <v>236</v>
      </c>
      <c r="E795" s="52" t="s">
        <v>425</v>
      </c>
      <c r="F795" s="53"/>
      <c r="G795" s="52" t="s">
        <v>32</v>
      </c>
      <c r="H795" s="46" t="str">
        <f>IFERROR(VLOOKUP(Tabelle1[[#This Row],[Wahlkreisnummer]],Wahlkreise!$A$5:$C$132,3,FALSE),"")</f>
        <v>Wahlkreis: 66 Essen II</v>
      </c>
      <c r="I795" s="52" t="s">
        <v>553</v>
      </c>
      <c r="J795" s="51">
        <v>66</v>
      </c>
      <c r="K795" s="52" t="s">
        <v>889</v>
      </c>
      <c r="L795" s="52">
        <v>1</v>
      </c>
      <c r="M795" s="56" t="str">
        <f>Tabelle1[[#This Row],[Spalte2]]</f>
        <v>Frank Müller</v>
      </c>
    </row>
    <row r="796" spans="3:13" ht="15.75">
      <c r="C796" t="str">
        <f>Tabelle1[[#This Row],[Vorname]]&amp;" "&amp;Tabelle1[[#This Row],[Nachname]]</f>
        <v>Sebastian Lemmer</v>
      </c>
      <c r="D796" s="52" t="s">
        <v>2166</v>
      </c>
      <c r="E796" s="52" t="s">
        <v>371</v>
      </c>
      <c r="F796" s="53"/>
      <c r="G796" s="52" t="s">
        <v>32</v>
      </c>
      <c r="H796" s="46" t="str">
        <f>IFERROR(VLOOKUP(Tabelle1[[#This Row],[Wahlkreisnummer]],Wahlkreise!$A$5:$C$132,3,FALSE),"")</f>
        <v>Wahlkreis: 22 Rheinisch-Bergischer Kreis II</v>
      </c>
      <c r="I796" s="52" t="s">
        <v>2167</v>
      </c>
      <c r="J796" s="51">
        <v>22</v>
      </c>
      <c r="K796" s="52" t="s">
        <v>547</v>
      </c>
      <c r="L796" s="52">
        <v>1</v>
      </c>
      <c r="M796" s="56" t="str">
        <f>Tabelle1[[#This Row],[Spalte2]]</f>
        <v>Sebastian Lemmer</v>
      </c>
    </row>
    <row r="797" spans="3:13" ht="15.75">
      <c r="C797" t="str">
        <f>Tabelle1[[#This Row],[Vorname]]&amp;" "&amp;Tabelle1[[#This Row],[Nachname]]</f>
        <v>Thorsten Klute</v>
      </c>
      <c r="D797" s="52" t="s">
        <v>2168</v>
      </c>
      <c r="E797" s="52" t="s">
        <v>2169</v>
      </c>
      <c r="F797" s="53"/>
      <c r="G797" s="52" t="s">
        <v>32</v>
      </c>
      <c r="H797" s="46" t="str">
        <f>IFERROR(VLOOKUP(Tabelle1[[#This Row],[Wahlkreisnummer]],Wahlkreise!$A$5:$C$132,3,FALSE),"")</f>
        <v>Wahlkreis: 94 Gütersloh I - Bielefeld III</v>
      </c>
      <c r="I797" s="52" t="s">
        <v>2170</v>
      </c>
      <c r="J797" s="51">
        <v>94</v>
      </c>
      <c r="K797" s="52" t="s">
        <v>405</v>
      </c>
      <c r="L797" s="52">
        <v>1</v>
      </c>
      <c r="M797" s="56" t="str">
        <f>Tabelle1[[#This Row],[Spalte2]]</f>
        <v>Thorsten Klute</v>
      </c>
    </row>
    <row r="798" spans="3:13" ht="15.75">
      <c r="C798" t="str">
        <f>Tabelle1[[#This Row],[Vorname]]&amp;" "&amp;Tabelle1[[#This Row],[Nachname]]</f>
        <v>Stefan Zimkeit</v>
      </c>
      <c r="D798" s="52" t="s">
        <v>236</v>
      </c>
      <c r="E798" s="52" t="s">
        <v>352</v>
      </c>
      <c r="F798" s="53"/>
      <c r="G798" s="52" t="s">
        <v>32</v>
      </c>
      <c r="H798" s="46" t="str">
        <f>IFERROR(VLOOKUP(Tabelle1[[#This Row],[Wahlkreisnummer]],Wahlkreise!$A$5:$C$132,3,FALSE),"")</f>
        <v>Wahlkreis: 57 Oberhausen II - Wesel I</v>
      </c>
      <c r="I798" s="52" t="s">
        <v>2171</v>
      </c>
      <c r="J798" s="51">
        <v>57</v>
      </c>
      <c r="K798" s="52" t="s">
        <v>598</v>
      </c>
      <c r="L798" s="52">
        <v>1</v>
      </c>
      <c r="M798" s="56" t="str">
        <f>Tabelle1[[#This Row],[Spalte2]]</f>
        <v>Stefan Zimkeit</v>
      </c>
    </row>
    <row r="799" spans="3:13" ht="15.75">
      <c r="C799" t="str">
        <f>Tabelle1[[#This Row],[Vorname]]&amp;" "&amp;Tabelle1[[#This Row],[Nachname]]</f>
        <v>Benedikt Falszewski</v>
      </c>
      <c r="D799" s="52" t="s">
        <v>2172</v>
      </c>
      <c r="E799" s="52" t="s">
        <v>290</v>
      </c>
      <c r="F799" s="53"/>
      <c r="G799" s="52" t="s">
        <v>32</v>
      </c>
      <c r="H799" s="46" t="str">
        <f>IFERROR(VLOOKUP(Tabelle1[[#This Row],[Wahlkreisnummer]],Wahlkreise!$A$5:$C$132,3,FALSE),"")</f>
        <v>Wahlkreis: 62 Duisburg II</v>
      </c>
      <c r="I799" s="52" t="s">
        <v>2173</v>
      </c>
      <c r="J799" s="51">
        <v>62</v>
      </c>
      <c r="K799" s="52" t="s">
        <v>2174</v>
      </c>
      <c r="L799" s="52">
        <v>1</v>
      </c>
      <c r="M799" s="56" t="str">
        <f>Tabelle1[[#This Row],[Spalte2]]</f>
        <v>Benedikt Falszewski</v>
      </c>
    </row>
    <row r="800" spans="3:13" ht="15.75">
      <c r="C800" t="str">
        <f>Tabelle1[[#This Row],[Vorname]]&amp;" "&amp;Tabelle1[[#This Row],[Nachname]]</f>
        <v>Frank Börner</v>
      </c>
      <c r="D800" s="52" t="s">
        <v>626</v>
      </c>
      <c r="E800" s="52" t="s">
        <v>290</v>
      </c>
      <c r="F800" s="53"/>
      <c r="G800" s="52" t="s">
        <v>32</v>
      </c>
      <c r="H800" s="46" t="str">
        <f>IFERROR(VLOOKUP(Tabelle1[[#This Row],[Wahlkreisnummer]],Wahlkreise!$A$5:$C$132,3,FALSE),"")</f>
        <v>Wahlkreis: 63 Duisburg III</v>
      </c>
      <c r="I800" s="52" t="s">
        <v>2175</v>
      </c>
      <c r="J800" s="51">
        <v>63</v>
      </c>
      <c r="K800" s="52" t="s">
        <v>889</v>
      </c>
      <c r="L800" s="52">
        <v>1</v>
      </c>
      <c r="M800" s="56" t="str">
        <f>Tabelle1[[#This Row],[Spalte2]]</f>
        <v>Frank Börner</v>
      </c>
    </row>
    <row r="801" spans="3:13" ht="15.75">
      <c r="C801" t="str">
        <f>Tabelle1[[#This Row],[Vorname]]&amp;" "&amp;Tabelle1[[#This Row],[Nachname]]</f>
        <v>Hans-Joachim Koos</v>
      </c>
      <c r="D801" s="52" t="s">
        <v>332</v>
      </c>
      <c r="E801" s="52" t="s">
        <v>941</v>
      </c>
      <c r="F801" s="53"/>
      <c r="G801" s="52" t="s">
        <v>211</v>
      </c>
      <c r="H801" s="46" t="str">
        <f>IFERROR(VLOOKUP(Tabelle1[[#This Row],[Wahlkreisnummer]],Wahlkreise!$A$5:$C$132,3,FALSE),"")</f>
        <v/>
      </c>
      <c r="I801" s="52" t="s">
        <v>2176</v>
      </c>
      <c r="J801" s="51" t="s">
        <v>283</v>
      </c>
      <c r="K801" s="52" t="s">
        <v>1532</v>
      </c>
      <c r="L801" s="52">
        <v>1</v>
      </c>
      <c r="M801" s="56" t="str">
        <f>Tabelle1[[#This Row],[Spalte2]]</f>
        <v>Hans-Joachim Koos</v>
      </c>
    </row>
    <row r="802" spans="3:13" ht="15.75">
      <c r="C802" t="str">
        <f>Tabelle1[[#This Row],[Vorname]]&amp;" "&amp;Tabelle1[[#This Row],[Nachname]]</f>
        <v>Mohamad Samer Hadid</v>
      </c>
      <c r="D802" s="52" t="s">
        <v>2177</v>
      </c>
      <c r="E802" s="52" t="s">
        <v>294</v>
      </c>
      <c r="F802" s="53"/>
      <c r="G802" s="52" t="s">
        <v>211</v>
      </c>
      <c r="H802" s="46" t="str">
        <f>IFERROR(VLOOKUP(Tabelle1[[#This Row],[Wahlkreisnummer]],Wahlkreise!$A$5:$C$132,3,FALSE),"")</f>
        <v>Wahlkreis: 75 Bottrop – Recklinghausen VI</v>
      </c>
      <c r="I802" s="52" t="s">
        <v>2178</v>
      </c>
      <c r="J802" s="51">
        <v>75</v>
      </c>
      <c r="K802" s="52" t="s">
        <v>2179</v>
      </c>
      <c r="L802" s="52">
        <v>1</v>
      </c>
      <c r="M802" s="56" t="str">
        <f>Tabelle1[[#This Row],[Spalte2]]</f>
        <v>Mohamad Samer Hadid</v>
      </c>
    </row>
    <row r="803" spans="3:13" ht="15.75">
      <c r="C803" t="str">
        <f>Tabelle1[[#This Row],[Vorname]]&amp;" "&amp;Tabelle1[[#This Row],[Nachname]]</f>
        <v>Nastassja Rose-Hallgrimson</v>
      </c>
      <c r="D803" s="52" t="s">
        <v>2180</v>
      </c>
      <c r="E803" s="52" t="s">
        <v>1222</v>
      </c>
      <c r="F803" s="53"/>
      <c r="G803" s="52" t="s">
        <v>211</v>
      </c>
      <c r="H803" s="46" t="str">
        <f>IFERROR(VLOOKUP(Tabelle1[[#This Row],[Wahlkreisnummer]],Wahlkreise!$A$5:$C$132,3,FALSE),"")</f>
        <v>Wahlkreis: 27 Rhein-Sieg-Kreis III – Euskirchen III</v>
      </c>
      <c r="I803" s="52" t="s">
        <v>2181</v>
      </c>
      <c r="J803" s="51">
        <v>27</v>
      </c>
      <c r="K803" s="52" t="s">
        <v>2182</v>
      </c>
      <c r="L803" s="52">
        <v>2</v>
      </c>
      <c r="M803" s="56" t="str">
        <f>Tabelle1[[#This Row],[Spalte2]]</f>
        <v>Nastassja Rose-Hallgrimson</v>
      </c>
    </row>
    <row r="804" spans="3:13" ht="15.75">
      <c r="C804" t="str">
        <f>Tabelle1[[#This Row],[Vorname]]&amp;" "&amp;Tabelle1[[#This Row],[Nachname]]</f>
        <v>Kübra Arslan</v>
      </c>
      <c r="D804" s="52" t="s">
        <v>947</v>
      </c>
      <c r="E804" s="52" t="s">
        <v>290</v>
      </c>
      <c r="F804" s="53"/>
      <c r="G804" s="52" t="s">
        <v>211</v>
      </c>
      <c r="H804" s="46" t="str">
        <f>IFERROR(VLOOKUP(Tabelle1[[#This Row],[Wahlkreisnummer]],Wahlkreise!$A$5:$C$132,3,FALSE),"")</f>
        <v>Wahlkreis: 63 Duisburg III</v>
      </c>
      <c r="I804" s="52" t="s">
        <v>2183</v>
      </c>
      <c r="J804" s="51">
        <v>63</v>
      </c>
      <c r="K804" s="52" t="s">
        <v>2184</v>
      </c>
      <c r="L804" s="52">
        <v>2</v>
      </c>
      <c r="M804" s="56" t="str">
        <f>Tabelle1[[#This Row],[Spalte2]]</f>
        <v>Kübra Arslan</v>
      </c>
    </row>
    <row r="805" spans="3:13" ht="15.75">
      <c r="C805" t="str">
        <f>Tabelle1[[#This Row],[Vorname]]&amp;" "&amp;Tabelle1[[#This Row],[Nachname]]</f>
        <v>Omar El-Zein</v>
      </c>
      <c r="D805" s="52" t="s">
        <v>792</v>
      </c>
      <c r="E805" s="52" t="s">
        <v>256</v>
      </c>
      <c r="F805" s="53"/>
      <c r="G805" s="52" t="s">
        <v>211</v>
      </c>
      <c r="H805" s="46" t="str">
        <f>IFERROR(VLOOKUP(Tabelle1[[#This Row],[Wahlkreisnummer]],Wahlkreise!$A$5:$C$132,3,FALSE),"")</f>
        <v/>
      </c>
      <c r="I805" s="52" t="s">
        <v>2185</v>
      </c>
      <c r="J805" s="51" t="s">
        <v>283</v>
      </c>
      <c r="K805" s="52" t="s">
        <v>2186</v>
      </c>
      <c r="L805" s="52">
        <v>1</v>
      </c>
      <c r="M805" s="56" t="str">
        <f>Tabelle1[[#This Row],[Spalte2]]</f>
        <v>Omar El-Zein</v>
      </c>
    </row>
    <row r="806" spans="3:13" ht="15.75">
      <c r="C806" t="str">
        <f>Tabelle1[[#This Row],[Vorname]]&amp;" "&amp;Tabelle1[[#This Row],[Nachname]]</f>
        <v>Mohammad Ikram</v>
      </c>
      <c r="D806" s="52" t="s">
        <v>332</v>
      </c>
      <c r="E806" s="52" t="s">
        <v>382</v>
      </c>
      <c r="F806" s="53"/>
      <c r="G806" s="52" t="s">
        <v>211</v>
      </c>
      <c r="H806" s="46" t="str">
        <f>IFERROR(VLOOKUP(Tabelle1[[#This Row],[Wahlkreisnummer]],Wahlkreise!$A$5:$C$132,3,FALSE),"")</f>
        <v>Wahlkreis: 103 Hagen I</v>
      </c>
      <c r="I806" s="52" t="s">
        <v>2187</v>
      </c>
      <c r="J806" s="51">
        <v>103</v>
      </c>
      <c r="K806" s="52" t="s">
        <v>2188</v>
      </c>
      <c r="L806" s="52">
        <v>1</v>
      </c>
      <c r="M806" s="56" t="str">
        <f>Tabelle1[[#This Row],[Spalte2]]</f>
        <v>Mohammad Ikram</v>
      </c>
    </row>
    <row r="807" spans="3:13" ht="15.75">
      <c r="C807" t="str">
        <f>Tabelle1[[#This Row],[Vorname]]&amp;" "&amp;Tabelle1[[#This Row],[Nachname]]</f>
        <v>Holger Dunker</v>
      </c>
      <c r="D807" s="52" t="s">
        <v>332</v>
      </c>
      <c r="E807" s="52" t="s">
        <v>2189</v>
      </c>
      <c r="F807" s="53"/>
      <c r="G807" s="52" t="s">
        <v>211</v>
      </c>
      <c r="H807" s="46" t="str">
        <f>IFERROR(VLOOKUP(Tabelle1[[#This Row],[Wahlkreisnummer]],Wahlkreise!$A$5:$C$132,3,FALSE),"")</f>
        <v>Wahlkreis: 60 Wesel IV</v>
      </c>
      <c r="I807" s="52" t="s">
        <v>2190</v>
      </c>
      <c r="J807" s="51">
        <v>60</v>
      </c>
      <c r="K807" s="52" t="s">
        <v>557</v>
      </c>
      <c r="L807" s="52">
        <v>1</v>
      </c>
      <c r="M807" s="56" t="str">
        <f>Tabelle1[[#This Row],[Spalte2]]</f>
        <v>Holger Dunker</v>
      </c>
    </row>
    <row r="808" spans="3:13" ht="15.75">
      <c r="C808" t="str">
        <f>Tabelle1[[#This Row],[Vorname]]&amp;" "&amp;Tabelle1[[#This Row],[Nachname]]</f>
        <v>Badr Orfali</v>
      </c>
      <c r="D808" s="52" t="s">
        <v>2191</v>
      </c>
      <c r="E808" s="52" t="s">
        <v>516</v>
      </c>
      <c r="F808" s="53"/>
      <c r="G808" s="52" t="s">
        <v>211</v>
      </c>
      <c r="H808" s="46" t="str">
        <f>IFERROR(VLOOKUP(Tabelle1[[#This Row],[Wahlkreisnummer]],Wahlkreise!$A$5:$C$132,3,FALSE),"")</f>
        <v/>
      </c>
      <c r="I808" s="52" t="s">
        <v>2192</v>
      </c>
      <c r="J808" s="51" t="s">
        <v>283</v>
      </c>
      <c r="K808" s="52" t="s">
        <v>2193</v>
      </c>
      <c r="L808" s="52">
        <v>1</v>
      </c>
      <c r="M808" s="56" t="str">
        <f>Tabelle1[[#This Row],[Spalte2]]</f>
        <v>Badr Orfali</v>
      </c>
    </row>
    <row r="809" spans="3:13" ht="15.75">
      <c r="C809" t="str">
        <f>Tabelle1[[#This Row],[Vorname]]&amp;" "&amp;Tabelle1[[#This Row],[Nachname]]</f>
        <v>Muhanad Rajab</v>
      </c>
      <c r="D809" s="52" t="s">
        <v>2194</v>
      </c>
      <c r="E809" s="52" t="s">
        <v>837</v>
      </c>
      <c r="F809" s="53"/>
      <c r="G809" s="52" t="s">
        <v>211</v>
      </c>
      <c r="H809" s="46" t="str">
        <f>IFERROR(VLOOKUP(Tabelle1[[#This Row],[Wahlkreisnummer]],Wahlkreise!$A$5:$C$132,3,FALSE),"")</f>
        <v/>
      </c>
      <c r="I809" s="52" t="s">
        <v>2195</v>
      </c>
      <c r="J809" s="51" t="s">
        <v>283</v>
      </c>
      <c r="K809" s="52" t="s">
        <v>2196</v>
      </c>
      <c r="L809" s="52">
        <v>1</v>
      </c>
      <c r="M809" s="56" t="str">
        <f>Tabelle1[[#This Row],[Spalte2]]</f>
        <v>Muhanad Rajab</v>
      </c>
    </row>
    <row r="810" spans="3:13" ht="15.75">
      <c r="C810" t="str">
        <f>Tabelle1[[#This Row],[Vorname]]&amp;" "&amp;Tabelle1[[#This Row],[Nachname]]</f>
        <v>Abdullah Sarikaya</v>
      </c>
      <c r="D810" s="52" t="s">
        <v>748</v>
      </c>
      <c r="E810" s="52" t="s">
        <v>516</v>
      </c>
      <c r="F810" s="53"/>
      <c r="G810" s="52" t="s">
        <v>211</v>
      </c>
      <c r="H810" s="46" t="str">
        <f>IFERROR(VLOOKUP(Tabelle1[[#This Row],[Wahlkreisnummer]],Wahlkreise!$A$5:$C$132,3,FALSE),"")</f>
        <v/>
      </c>
      <c r="I810" s="52" t="s">
        <v>2197</v>
      </c>
      <c r="J810" s="51" t="s">
        <v>283</v>
      </c>
      <c r="K810" s="52" t="s">
        <v>2198</v>
      </c>
      <c r="L810" s="52">
        <v>1</v>
      </c>
      <c r="M810" s="56" t="str">
        <f>Tabelle1[[#This Row],[Spalte2]]</f>
        <v>Abdullah Sarikaya</v>
      </c>
    </row>
    <row r="811" spans="3:13" ht="15.75">
      <c r="C811" t="str">
        <f>Tabelle1[[#This Row],[Vorname]]&amp;" "&amp;Tabelle1[[#This Row],[Nachname]]</f>
        <v>Tarik Sealiti</v>
      </c>
      <c r="D811" s="52" t="s">
        <v>332</v>
      </c>
      <c r="E811" s="52" t="s">
        <v>837</v>
      </c>
      <c r="F811" s="53"/>
      <c r="G811" s="52" t="s">
        <v>211</v>
      </c>
      <c r="H811" s="46" t="str">
        <f>IFERROR(VLOOKUP(Tabelle1[[#This Row],[Wahlkreisnummer]],Wahlkreise!$A$5:$C$132,3,FALSE),"")</f>
        <v>Wahlkreis: 72 Recklinghausen IV</v>
      </c>
      <c r="I811" s="52" t="s">
        <v>2199</v>
      </c>
      <c r="J811" s="51">
        <v>72</v>
      </c>
      <c r="K811" s="52" t="s">
        <v>2200</v>
      </c>
      <c r="L811" s="52">
        <v>1</v>
      </c>
      <c r="M811" s="56" t="str">
        <f>Tabelle1[[#This Row],[Spalte2]]</f>
        <v>Tarik Sealiti</v>
      </c>
    </row>
    <row r="812" spans="3:13" ht="15.75">
      <c r="C812" t="str">
        <f>Tabelle1[[#This Row],[Vorname]]&amp;" "&amp;Tabelle1[[#This Row],[Nachname]]</f>
        <v>Michael Siethoff</v>
      </c>
      <c r="D812" s="52" t="s">
        <v>2201</v>
      </c>
      <c r="E812" s="52" t="s">
        <v>2202</v>
      </c>
      <c r="F812" s="53"/>
      <c r="G812" s="52" t="s">
        <v>204</v>
      </c>
      <c r="H812" s="46" t="str">
        <f>IFERROR(VLOOKUP(Tabelle1[[#This Row],[Wahlkreisnummer]],Wahlkreise!$A$5:$C$132,3,FALSE),"")</f>
        <v>Wahlkreis: 121 Märkischer Kreis I</v>
      </c>
      <c r="I812" s="52" t="s">
        <v>2203</v>
      </c>
      <c r="J812" s="51">
        <v>121</v>
      </c>
      <c r="K812" s="52" t="s">
        <v>652</v>
      </c>
      <c r="L812" s="52">
        <v>1</v>
      </c>
      <c r="M812" s="56" t="str">
        <f>Tabelle1[[#This Row],[Spalte2]]</f>
        <v>Michael Siethoff</v>
      </c>
    </row>
    <row r="813" spans="3:13" ht="15.75">
      <c r="C813" t="str">
        <f>Tabelle1[[#This Row],[Vorname]]&amp;" "&amp;Tabelle1[[#This Row],[Nachname]]</f>
        <v>Angelika Remiszewski</v>
      </c>
      <c r="D813" s="52" t="s">
        <v>947</v>
      </c>
      <c r="E813" s="52" t="s">
        <v>623</v>
      </c>
      <c r="F813" s="53"/>
      <c r="G813" s="52" t="s">
        <v>204</v>
      </c>
      <c r="H813" s="46" t="str">
        <f>IFERROR(VLOOKUP(Tabelle1[[#This Row],[Wahlkreisnummer]],Wahlkreise!$A$5:$C$132,3,FALSE),"")</f>
        <v>Wahlkreis: 111 Dortmund I</v>
      </c>
      <c r="I813" s="52" t="s">
        <v>2204</v>
      </c>
      <c r="J813" s="51">
        <v>111</v>
      </c>
      <c r="K813" s="52" t="s">
        <v>1012</v>
      </c>
      <c r="L813" s="52">
        <v>2</v>
      </c>
      <c r="M813" s="56" t="str">
        <f>Tabelle1[[#This Row],[Spalte2]]</f>
        <v>Angelika Remiszewski</v>
      </c>
    </row>
    <row r="814" spans="3:13" ht="15.75">
      <c r="C814" t="str">
        <f>Tabelle1[[#This Row],[Vorname]]&amp;" "&amp;Tabelle1[[#This Row],[Nachname]]</f>
        <v>Sebastian Everding</v>
      </c>
      <c r="D814" s="52" t="s">
        <v>2205</v>
      </c>
      <c r="E814" s="52" t="s">
        <v>623</v>
      </c>
      <c r="F814" s="53"/>
      <c r="G814" s="52" t="s">
        <v>204</v>
      </c>
      <c r="H814" s="46" t="str">
        <f>IFERROR(VLOOKUP(Tabelle1[[#This Row],[Wahlkreisnummer]],Wahlkreise!$A$5:$C$132,3,FALSE),"")</f>
        <v>Wahlkreis: 113 Dortmund III</v>
      </c>
      <c r="I814" s="52" t="s">
        <v>2206</v>
      </c>
      <c r="J814" s="51">
        <v>113</v>
      </c>
      <c r="K814" s="52" t="s">
        <v>547</v>
      </c>
      <c r="L814" s="52">
        <v>1</v>
      </c>
      <c r="M814" s="56" t="str">
        <f>Tabelle1[[#This Row],[Spalte2]]</f>
        <v>Sebastian Everding</v>
      </c>
    </row>
    <row r="815" spans="3:13" ht="15.75">
      <c r="C815" t="str">
        <f>Tabelle1[[#This Row],[Vorname]]&amp;" "&amp;Tabelle1[[#This Row],[Nachname]]</f>
        <v>Corinna Nitsch</v>
      </c>
      <c r="D815" s="52" t="s">
        <v>1664</v>
      </c>
      <c r="E815" s="52" t="s">
        <v>2207</v>
      </c>
      <c r="F815" s="53"/>
      <c r="G815" s="52" t="s">
        <v>204</v>
      </c>
      <c r="H815" s="46" t="str">
        <f>IFERROR(VLOOKUP(Tabelle1[[#This Row],[Wahlkreisnummer]],Wahlkreise!$A$5:$C$132,3,FALSE),"")</f>
        <v>Wahlkreis: 51 Mönchengladbach II</v>
      </c>
      <c r="I815" s="52" t="s">
        <v>2208</v>
      </c>
      <c r="J815" s="51">
        <v>51</v>
      </c>
      <c r="K815" s="52" t="s">
        <v>2209</v>
      </c>
      <c r="L815" s="52">
        <v>2</v>
      </c>
      <c r="M815" s="56" t="str">
        <f>Tabelle1[[#This Row],[Spalte2]]</f>
        <v>Corinna Nitsch</v>
      </c>
    </row>
    <row r="816" spans="3:13" ht="15.75">
      <c r="C816" t="str">
        <f>Tabelle1[[#This Row],[Vorname]]&amp;" "&amp;Tabelle1[[#This Row],[Nachname]]</f>
        <v>Michael Badura</v>
      </c>
      <c r="D816" s="52" t="s">
        <v>2210</v>
      </c>
      <c r="E816" s="52" t="s">
        <v>623</v>
      </c>
      <c r="F816" s="53"/>
      <c r="G816" s="52" t="s">
        <v>204</v>
      </c>
      <c r="H816" s="46" t="str">
        <f>IFERROR(VLOOKUP(Tabelle1[[#This Row],[Wahlkreisnummer]],Wahlkreise!$A$5:$C$132,3,FALSE),"")</f>
        <v>Wahlkreis: 112 Dortmund II</v>
      </c>
      <c r="I816" s="52" t="s">
        <v>2211</v>
      </c>
      <c r="J816" s="51">
        <v>112</v>
      </c>
      <c r="K816" s="52" t="s">
        <v>652</v>
      </c>
      <c r="L816" s="52">
        <v>1</v>
      </c>
      <c r="M816" s="56" t="str">
        <f>Tabelle1[[#This Row],[Spalte2]]</f>
        <v>Michael Badura</v>
      </c>
    </row>
    <row r="817" spans="3:13" ht="15.75">
      <c r="C817" t="str">
        <f>Tabelle1[[#This Row],[Vorname]]&amp;" "&amp;Tabelle1[[#This Row],[Nachname]]</f>
        <v>Annette Scherer</v>
      </c>
      <c r="D817" s="52" t="s">
        <v>947</v>
      </c>
      <c r="E817" s="52" t="s">
        <v>2212</v>
      </c>
      <c r="F817" s="53"/>
      <c r="G817" s="52" t="s">
        <v>204</v>
      </c>
      <c r="H817" s="46" t="str">
        <f>IFERROR(VLOOKUP(Tabelle1[[#This Row],[Wahlkreisnummer]],Wahlkreise!$A$5:$C$132,3,FALSE),"")</f>
        <v/>
      </c>
      <c r="I817" s="52" t="s">
        <v>2213</v>
      </c>
      <c r="J817" s="51" t="s">
        <v>283</v>
      </c>
      <c r="K817" s="52" t="s">
        <v>1296</v>
      </c>
      <c r="L817" s="52">
        <v>2</v>
      </c>
      <c r="M817" s="56" t="str">
        <f>Tabelle1[[#This Row],[Spalte2]]</f>
        <v>Annette Scherer</v>
      </c>
    </row>
    <row r="818" spans="3:13" ht="15.75">
      <c r="C818" t="str">
        <f>Tabelle1[[#This Row],[Vorname]]&amp;" "&amp;Tabelle1[[#This Row],[Nachname]]</f>
        <v>Joachim Strykala</v>
      </c>
      <c r="D818" s="52" t="s">
        <v>1008</v>
      </c>
      <c r="E818" s="52" t="s">
        <v>425</v>
      </c>
      <c r="F818" s="53"/>
      <c r="G818" s="52" t="s">
        <v>204</v>
      </c>
      <c r="H818" s="46" t="str">
        <f>IFERROR(VLOOKUP(Tabelle1[[#This Row],[Wahlkreisnummer]],Wahlkreise!$A$5:$C$132,3,FALSE),"")</f>
        <v/>
      </c>
      <c r="I818" s="52" t="s">
        <v>2214</v>
      </c>
      <c r="J818" s="51" t="s">
        <v>283</v>
      </c>
      <c r="K818" s="52" t="s">
        <v>1216</v>
      </c>
      <c r="L818" s="52">
        <v>1</v>
      </c>
      <c r="M818" s="56" t="str">
        <f>Tabelle1[[#This Row],[Spalte2]]</f>
        <v>Joachim Strykala</v>
      </c>
    </row>
    <row r="819" spans="3:13" ht="15.75">
      <c r="C819" t="str">
        <f>Tabelle1[[#This Row],[Vorname]]&amp;" "&amp;Tabelle1[[#This Row],[Nachname]]</f>
        <v>Gabriele Etgeton</v>
      </c>
      <c r="D819" s="52" t="s">
        <v>2215</v>
      </c>
      <c r="E819" s="52" t="s">
        <v>256</v>
      </c>
      <c r="F819" s="53"/>
      <c r="G819" s="52" t="s">
        <v>204</v>
      </c>
      <c r="H819" s="46" t="str">
        <f>IFERROR(VLOOKUP(Tabelle1[[#This Row],[Wahlkreisnummer]],Wahlkreise!$A$5:$C$132,3,FALSE),"")</f>
        <v>Wahlkreis: 73 Gelsenkirchen I – Recklinghausen V</v>
      </c>
      <c r="I819" s="52" t="s">
        <v>2216</v>
      </c>
      <c r="J819" s="51">
        <v>73</v>
      </c>
      <c r="K819" s="52" t="s">
        <v>1075</v>
      </c>
      <c r="L819" s="52">
        <v>2</v>
      </c>
      <c r="M819" s="56" t="str">
        <f>Tabelle1[[#This Row],[Spalte2]]</f>
        <v>Gabriele Etgeton</v>
      </c>
    </row>
    <row r="820" spans="3:13" ht="15.75">
      <c r="C820" t="str">
        <f>Tabelle1[[#This Row],[Vorname]]&amp;" "&amp;Tabelle1[[#This Row],[Nachname]]</f>
        <v>Sascha Stinder</v>
      </c>
      <c r="D820" s="52" t="s">
        <v>2217</v>
      </c>
      <c r="E820" s="52" t="s">
        <v>264</v>
      </c>
      <c r="F820" s="53"/>
      <c r="G820" s="52" t="s">
        <v>204</v>
      </c>
      <c r="H820" s="46" t="str">
        <f>IFERROR(VLOOKUP(Tabelle1[[#This Row],[Wahlkreisnummer]],Wahlkreise!$A$5:$C$132,3,FALSE),"")</f>
        <v/>
      </c>
      <c r="I820" s="52" t="s">
        <v>2218</v>
      </c>
      <c r="J820" s="51" t="s">
        <v>283</v>
      </c>
      <c r="K820" s="52" t="s">
        <v>646</v>
      </c>
      <c r="L820" s="52">
        <v>1</v>
      </c>
      <c r="M820" s="56" t="str">
        <f>Tabelle1[[#This Row],[Spalte2]]</f>
        <v>Sascha Stinder</v>
      </c>
    </row>
    <row r="821" spans="3:13" ht="15.75">
      <c r="C821" t="str">
        <f>Tabelle1[[#This Row],[Vorname]]&amp;" "&amp;Tabelle1[[#This Row],[Nachname]]</f>
        <v>Erika Schmidt</v>
      </c>
      <c r="D821" s="52" t="s">
        <v>618</v>
      </c>
      <c r="E821" s="52" t="s">
        <v>623</v>
      </c>
      <c r="F821" s="53"/>
      <c r="G821" s="52" t="s">
        <v>204</v>
      </c>
      <c r="H821" s="46" t="str">
        <f>IFERROR(VLOOKUP(Tabelle1[[#This Row],[Wahlkreisnummer]],Wahlkreise!$A$5:$C$132,3,FALSE),"")</f>
        <v/>
      </c>
      <c r="I821" s="52" t="s">
        <v>1540</v>
      </c>
      <c r="J821" s="51" t="s">
        <v>283</v>
      </c>
      <c r="K821" s="52" t="s">
        <v>2219</v>
      </c>
      <c r="L821" s="52">
        <v>2</v>
      </c>
      <c r="M821" s="56" t="str">
        <f>Tabelle1[[#This Row],[Spalte2]]</f>
        <v>Erika Schmidt</v>
      </c>
    </row>
    <row r="822" spans="3:13" ht="15.75">
      <c r="C822" t="str">
        <f>Tabelle1[[#This Row],[Vorname]]&amp;" "&amp;Tabelle1[[#This Row],[Nachname]]</f>
        <v>Christian Springsklee</v>
      </c>
      <c r="D822" s="52" t="s">
        <v>2172</v>
      </c>
      <c r="E822" s="52" t="s">
        <v>318</v>
      </c>
      <c r="F822" s="53"/>
      <c r="G822" s="52" t="s">
        <v>204</v>
      </c>
      <c r="H822" s="46" t="str">
        <f>IFERROR(VLOOKUP(Tabelle1[[#This Row],[Wahlkreisnummer]],Wahlkreise!$A$5:$C$132,3,FALSE),"")</f>
        <v/>
      </c>
      <c r="I822" s="52" t="s">
        <v>2220</v>
      </c>
      <c r="J822" s="51" t="s">
        <v>283</v>
      </c>
      <c r="K822" s="52" t="s">
        <v>249</v>
      </c>
      <c r="L822" s="52">
        <v>1</v>
      </c>
      <c r="M822" s="56" t="str">
        <f>Tabelle1[[#This Row],[Spalte2]]</f>
        <v>Christian Springsklee</v>
      </c>
    </row>
    <row r="823" spans="3:13" ht="15.75">
      <c r="C823" t="str">
        <f>Tabelle1[[#This Row],[Vorname]]&amp;" "&amp;Tabelle1[[#This Row],[Nachname]]</f>
        <v>Andrea Dörner</v>
      </c>
      <c r="D823" s="52" t="s">
        <v>2221</v>
      </c>
      <c r="E823" s="52" t="s">
        <v>382</v>
      </c>
      <c r="F823" s="53"/>
      <c r="G823" s="52" t="s">
        <v>204</v>
      </c>
      <c r="H823" s="46" t="str">
        <f>IFERROR(VLOOKUP(Tabelle1[[#This Row],[Wahlkreisnummer]],Wahlkreise!$A$5:$C$132,3,FALSE),"")</f>
        <v/>
      </c>
      <c r="I823" s="52" t="s">
        <v>2222</v>
      </c>
      <c r="J823" s="51" t="s">
        <v>283</v>
      </c>
      <c r="K823" s="52" t="s">
        <v>1205</v>
      </c>
      <c r="L823" s="52">
        <v>2</v>
      </c>
      <c r="M823" s="56" t="str">
        <f>Tabelle1[[#This Row],[Spalte2]]</f>
        <v>Andrea Dörner</v>
      </c>
    </row>
    <row r="824" spans="3:13" ht="15.75">
      <c r="C824" t="str">
        <f>Tabelle1[[#This Row],[Vorname]]&amp;" "&amp;Tabelle1[[#This Row],[Nachname]]</f>
        <v>Jürgen Wintzen</v>
      </c>
      <c r="D824" s="52" t="s">
        <v>2223</v>
      </c>
      <c r="E824" s="52" t="s">
        <v>2207</v>
      </c>
      <c r="F824" s="53"/>
      <c r="G824" s="52" t="s">
        <v>204</v>
      </c>
      <c r="H824" s="46" t="str">
        <f>IFERROR(VLOOKUP(Tabelle1[[#This Row],[Wahlkreisnummer]],Wahlkreise!$A$5:$C$132,3,FALSE),"")</f>
        <v>Wahlkreis: 50 Mönchengladbach I</v>
      </c>
      <c r="I824" s="52" t="s">
        <v>2224</v>
      </c>
      <c r="J824" s="51">
        <v>50</v>
      </c>
      <c r="K824" s="52" t="s">
        <v>308</v>
      </c>
      <c r="L824" s="52">
        <v>1</v>
      </c>
      <c r="M824" s="56" t="str">
        <f>Tabelle1[[#This Row],[Spalte2]]</f>
        <v>Jürgen Wintzen</v>
      </c>
    </row>
    <row r="825" spans="3:13" ht="15.75">
      <c r="C825" t="str">
        <f>Tabelle1[[#This Row],[Vorname]]&amp;" "&amp;Tabelle1[[#This Row],[Nachname]]</f>
        <v>Dirk Heidtmann</v>
      </c>
      <c r="D825" s="52" t="s">
        <v>1383</v>
      </c>
      <c r="E825" s="52" t="s">
        <v>252</v>
      </c>
      <c r="F825" s="53"/>
      <c r="G825" s="52" t="s">
        <v>204</v>
      </c>
      <c r="H825" s="46" t="str">
        <f>IFERROR(VLOOKUP(Tabelle1[[#This Row],[Wahlkreisnummer]],Wahlkreise!$A$5:$C$132,3,FALSE),"")</f>
        <v>Wahlkreis: 17 Köln V</v>
      </c>
      <c r="I825" s="52" t="s">
        <v>2225</v>
      </c>
      <c r="J825" s="51">
        <v>17</v>
      </c>
      <c r="K825" s="52" t="s">
        <v>1024</v>
      </c>
      <c r="L825" s="52">
        <v>1</v>
      </c>
      <c r="M825" s="56" t="str">
        <f>Tabelle1[[#This Row],[Spalte2]]</f>
        <v>Dirk Heidtmann</v>
      </c>
    </row>
    <row r="826" spans="3:13" ht="15.75">
      <c r="C826" t="str">
        <f>Tabelle1[[#This Row],[Titel]]&amp;" "&amp;Tabelle1[[#This Row],[Vorname]]&amp;" "&amp;Tabelle1[[#This Row],[Nachname]]</f>
        <v>Dr. Helmut Fleck</v>
      </c>
      <c r="D826" s="52" t="s">
        <v>2226</v>
      </c>
      <c r="E826" s="52" t="s">
        <v>2136</v>
      </c>
      <c r="F826" s="52" t="s">
        <v>241</v>
      </c>
      <c r="G826" s="52" t="s">
        <v>101</v>
      </c>
      <c r="H826" s="46" t="str">
        <f>IFERROR(VLOOKUP(Tabelle1[[#This Row],[Wahlkreisnummer]],Wahlkreise!$A$5:$C$132,3,FALSE),"")</f>
        <v>Wahlkreis: 29 Rhein-Sieg-Kreis V</v>
      </c>
      <c r="I826" s="52" t="s">
        <v>2227</v>
      </c>
      <c r="J826" s="51">
        <v>29</v>
      </c>
      <c r="K826" s="52" t="s">
        <v>284</v>
      </c>
      <c r="L826" s="52">
        <v>1</v>
      </c>
      <c r="M826" s="56" t="str">
        <f>Tabelle1[[#This Row],[Spalte2]]</f>
        <v>Dr. Helmut Fleck</v>
      </c>
    </row>
    <row r="827" spans="3:13" ht="15.75">
      <c r="C827" t="str">
        <f>Tabelle1[[#This Row],[Vorname]]&amp;" "&amp;Tabelle1[[#This Row],[Nachname]]</f>
        <v>Andrea Romczykowski</v>
      </c>
      <c r="D827" s="52" t="s">
        <v>2228</v>
      </c>
      <c r="E827" s="52" t="s">
        <v>1186</v>
      </c>
      <c r="F827" s="53"/>
      <c r="G827" s="52" t="s">
        <v>101</v>
      </c>
      <c r="H827" s="46" t="str">
        <f>IFERROR(VLOOKUP(Tabelle1[[#This Row],[Wahlkreisnummer]],Wahlkreise!$A$5:$C$132,3,FALSE),"")</f>
        <v>Wahlkreis: 25 Rhein-Sieg-Kreis I</v>
      </c>
      <c r="I827" s="52" t="s">
        <v>2229</v>
      </c>
      <c r="J827" s="51">
        <v>25</v>
      </c>
      <c r="K827" s="52" t="s">
        <v>1205</v>
      </c>
      <c r="L827" s="52">
        <v>2</v>
      </c>
      <c r="M827" s="56" t="str">
        <f>Tabelle1[[#This Row],[Spalte2]]</f>
        <v>Andrea Romczykowski</v>
      </c>
    </row>
    <row r="828" spans="3:13" ht="15.75">
      <c r="C828" t="str">
        <f>Tabelle1[[#This Row],[Vorname]]&amp;" "&amp;Tabelle1[[#This Row],[Nachname]]</f>
        <v>Claus Plantiko</v>
      </c>
      <c r="D828" s="52" t="s">
        <v>2230</v>
      </c>
      <c r="E828" s="52" t="s">
        <v>325</v>
      </c>
      <c r="F828" s="53"/>
      <c r="G828" s="52" t="s">
        <v>101</v>
      </c>
      <c r="H828" s="46" t="str">
        <f>IFERROR(VLOOKUP(Tabelle1[[#This Row],[Wahlkreisnummer]],Wahlkreise!$A$5:$C$132,3,FALSE),"")</f>
        <v>Wahlkreis: 26 Rhein-Sieg-Kreis II</v>
      </c>
      <c r="I828" s="52" t="s">
        <v>2231</v>
      </c>
      <c r="J828" s="51">
        <v>26</v>
      </c>
      <c r="K828" s="52" t="s">
        <v>2232</v>
      </c>
      <c r="L828" s="52">
        <v>1</v>
      </c>
      <c r="M828" s="56" t="str">
        <f>Tabelle1[[#This Row],[Spalte2]]</f>
        <v>Claus Plantiko</v>
      </c>
    </row>
    <row r="829" spans="3:13" ht="15.75">
      <c r="C829" t="str">
        <f>Tabelle1[[#This Row],[Vorname]]&amp;" "&amp;Tabelle1[[#This Row],[Nachname]]</f>
        <v>Andreas Frick</v>
      </c>
      <c r="D829" s="52" t="s">
        <v>2233</v>
      </c>
      <c r="E829" s="52" t="s">
        <v>478</v>
      </c>
      <c r="F829" s="53"/>
      <c r="G829" s="52" t="s">
        <v>101</v>
      </c>
      <c r="H829" s="46" t="str">
        <f>IFERROR(VLOOKUP(Tabelle1[[#This Row],[Wahlkreisnummer]],Wahlkreise!$A$5:$C$132,3,FALSE),"")</f>
        <v>Wahlkreis: 28 Rhein-Sieg-Kreis IV</v>
      </c>
      <c r="I829" s="52" t="s">
        <v>2234</v>
      </c>
      <c r="J829" s="51">
        <v>28</v>
      </c>
      <c r="K829" s="52" t="s">
        <v>246</v>
      </c>
      <c r="L829" s="52">
        <v>1</v>
      </c>
      <c r="M829" s="56" t="str">
        <f>Tabelle1[[#This Row],[Spalte2]]</f>
        <v>Andreas Frick</v>
      </c>
    </row>
    <row r="830" spans="3:13" ht="15.75">
      <c r="C830" t="str">
        <f>Tabelle1[[#This Row],[Vorname]]&amp;" "&amp;Tabelle1[[#This Row],[Nachname]]</f>
        <v>Anita Katharina Schug</v>
      </c>
      <c r="D830" s="52" t="s">
        <v>2235</v>
      </c>
      <c r="E830" s="52" t="s">
        <v>2212</v>
      </c>
      <c r="F830" s="53"/>
      <c r="G830" s="52" t="s">
        <v>101</v>
      </c>
      <c r="H830" s="46" t="str">
        <f>IFERROR(VLOOKUP(Tabelle1[[#This Row],[Wahlkreisnummer]],Wahlkreise!$A$5:$C$132,3,FALSE),"")</f>
        <v/>
      </c>
      <c r="I830" s="52" t="s">
        <v>2236</v>
      </c>
      <c r="J830" s="51" t="s">
        <v>283</v>
      </c>
      <c r="K830" s="52" t="s">
        <v>2237</v>
      </c>
      <c r="L830" s="52">
        <v>2</v>
      </c>
      <c r="M830" s="56" t="str">
        <f>Tabelle1[[#This Row],[Spalte2]]</f>
        <v>Anita Katharina Schug</v>
      </c>
    </row>
    <row r="831" spans="3:13" ht="15.75">
      <c r="C831" t="str">
        <f>Tabelle1[[#This Row],[Vorname]]&amp;" "&amp;Tabelle1[[#This Row],[Nachname]]</f>
        <v>Ernst-Peter Romczykowski</v>
      </c>
      <c r="D831" s="52" t="s">
        <v>2238</v>
      </c>
      <c r="E831" s="52" t="s">
        <v>1186</v>
      </c>
      <c r="F831" s="53"/>
      <c r="G831" s="52" t="s">
        <v>101</v>
      </c>
      <c r="H831" s="46" t="str">
        <f>IFERROR(VLOOKUP(Tabelle1[[#This Row],[Wahlkreisnummer]],Wahlkreise!$A$5:$C$132,3,FALSE),"")</f>
        <v/>
      </c>
      <c r="I831" s="52" t="s">
        <v>2229</v>
      </c>
      <c r="J831" s="51" t="s">
        <v>283</v>
      </c>
      <c r="K831" s="52" t="s">
        <v>2239</v>
      </c>
      <c r="L831" s="52">
        <v>1</v>
      </c>
      <c r="M831" s="56" t="str">
        <f>Tabelle1[[#This Row],[Spalte2]]</f>
        <v>Ernst-Peter Romczykowski</v>
      </c>
    </row>
    <row r="832" spans="3:13" ht="15.75">
      <c r="C832" t="str">
        <f>Tabelle1[[#This Row],[Vorname]]&amp;" "&amp;Tabelle1[[#This Row],[Nachname]]</f>
        <v>Gina Nießer</v>
      </c>
      <c r="D832" s="52" t="s">
        <v>728</v>
      </c>
      <c r="E832" s="52" t="s">
        <v>264</v>
      </c>
      <c r="F832" s="53"/>
      <c r="G832" s="52" t="s">
        <v>218</v>
      </c>
      <c r="H832" s="46" t="str">
        <f>IFERROR(VLOOKUP(Tabelle1[[#This Row],[Wahlkreisnummer]],Wahlkreise!$A$5:$C$132,3,FALSE),"")</f>
        <v>Wahlkreis: 34 Wuppertal III - Solingen II</v>
      </c>
      <c r="I832" s="52" t="s">
        <v>2240</v>
      </c>
      <c r="J832" s="51">
        <v>34</v>
      </c>
      <c r="K832" s="52" t="s">
        <v>2241</v>
      </c>
      <c r="L832" s="52">
        <v>2</v>
      </c>
      <c r="M832" s="56" t="str">
        <f>Tabelle1[[#This Row],[Spalte2]]</f>
        <v>Gina Nießer</v>
      </c>
    </row>
    <row r="833" spans="3:13" ht="15.75">
      <c r="C833" t="str">
        <f>Tabelle1[[#This Row],[Vorname]]&amp;" "&amp;Tabelle1[[#This Row],[Nachname]]</f>
        <v>Christopher Gudacker</v>
      </c>
      <c r="D833" s="52" t="s">
        <v>1297</v>
      </c>
      <c r="E833" s="52" t="s">
        <v>252</v>
      </c>
      <c r="F833" s="53"/>
      <c r="G833" s="52" t="s">
        <v>218</v>
      </c>
      <c r="H833" s="46" t="str">
        <f>IFERROR(VLOOKUP(Tabelle1[[#This Row],[Wahlkreisnummer]],Wahlkreise!$A$5:$C$132,3,FALSE),"")</f>
        <v>Wahlkreis: 17 Köln V</v>
      </c>
      <c r="I833" s="52" t="s">
        <v>2242</v>
      </c>
      <c r="J833" s="51">
        <v>17</v>
      </c>
      <c r="K833" s="52" t="s">
        <v>1846</v>
      </c>
      <c r="L833" s="52">
        <v>1</v>
      </c>
      <c r="M833" s="56" t="str">
        <f>Tabelle1[[#This Row],[Spalte2]]</f>
        <v>Christopher Gudacker</v>
      </c>
    </row>
    <row r="834" spans="3:13" ht="15.75">
      <c r="C834" t="str">
        <f>Tabelle1[[#This Row],[Vorname]]&amp;" "&amp;Tabelle1[[#This Row],[Nachname]]</f>
        <v>Paula Hovestadt</v>
      </c>
      <c r="D834" s="52" t="s">
        <v>2243</v>
      </c>
      <c r="E834" s="52" t="s">
        <v>382</v>
      </c>
      <c r="F834" s="53"/>
      <c r="G834" s="52" t="s">
        <v>218</v>
      </c>
      <c r="H834" s="46" t="str">
        <f>IFERROR(VLOOKUP(Tabelle1[[#This Row],[Wahlkreisnummer]],Wahlkreise!$A$5:$C$132,3,FALSE),"")</f>
        <v>Wahlkreis: 41 Düsseldorf I</v>
      </c>
      <c r="I834" s="52" t="s">
        <v>2244</v>
      </c>
      <c r="J834" s="51">
        <v>41</v>
      </c>
      <c r="K834" s="52" t="s">
        <v>1709</v>
      </c>
      <c r="L834" s="52">
        <v>2</v>
      </c>
      <c r="M834" s="56" t="str">
        <f>Tabelle1[[#This Row],[Spalte2]]</f>
        <v>Paula Hovestadt</v>
      </c>
    </row>
    <row r="835" spans="3:13" ht="15.75">
      <c r="C835" t="str">
        <f>Tabelle1[[#This Row],[Vorname]]&amp;" "&amp;Tabelle1[[#This Row],[Nachname]]</f>
        <v>Markus Blümke</v>
      </c>
      <c r="D835" s="52" t="s">
        <v>305</v>
      </c>
      <c r="E835" s="52" t="s">
        <v>260</v>
      </c>
      <c r="F835" s="53"/>
      <c r="G835" s="52" t="s">
        <v>218</v>
      </c>
      <c r="H835" s="46" t="str">
        <f>IFERROR(VLOOKUP(Tabelle1[[#This Row],[Wahlkreisnummer]],Wahlkreise!$A$5:$C$132,3,FALSE),"")</f>
        <v>Wahlkreis: 21 Rheinisch-Bergischer Kreis I</v>
      </c>
      <c r="I835" s="52" t="s">
        <v>2245</v>
      </c>
      <c r="J835" s="51">
        <v>21</v>
      </c>
      <c r="K835" s="52" t="s">
        <v>239</v>
      </c>
      <c r="L835" s="52">
        <v>1</v>
      </c>
      <c r="M835" s="56" t="str">
        <f>Tabelle1[[#This Row],[Spalte2]]</f>
        <v>Markus Blümke</v>
      </c>
    </row>
    <row r="836" spans="3:13" ht="15.75">
      <c r="C836" t="str">
        <f>Tabelle1[[#This Row],[Vorname]]&amp;" "&amp;Tabelle1[[#This Row],[Nachname]]</f>
        <v>Nancy Meyer</v>
      </c>
      <c r="D836" s="52" t="s">
        <v>947</v>
      </c>
      <c r="E836" s="52" t="s">
        <v>699</v>
      </c>
      <c r="F836" s="53"/>
      <c r="G836" s="52" t="s">
        <v>218</v>
      </c>
      <c r="H836" s="46" t="str">
        <f>IFERROR(VLOOKUP(Tabelle1[[#This Row],[Wahlkreisnummer]],Wahlkreise!$A$5:$C$132,3,FALSE),"")</f>
        <v>Wahlkreis: 115 Unna I</v>
      </c>
      <c r="I836" s="52" t="s">
        <v>906</v>
      </c>
      <c r="J836" s="51">
        <v>115</v>
      </c>
      <c r="K836" s="52" t="s">
        <v>2246</v>
      </c>
      <c r="L836" s="52">
        <v>2</v>
      </c>
      <c r="M836" s="56" t="str">
        <f>Tabelle1[[#This Row],[Spalte2]]</f>
        <v>Nancy Meyer</v>
      </c>
    </row>
    <row r="837" spans="3:13" ht="15.75">
      <c r="C837" t="str">
        <f>Tabelle1[[#This Row],[Vorname]]&amp;" "&amp;Tabelle1[[#This Row],[Nachname]]</f>
        <v>Denis Schubert</v>
      </c>
      <c r="D837" s="52" t="s">
        <v>1557</v>
      </c>
      <c r="E837" s="52" t="s">
        <v>543</v>
      </c>
      <c r="F837" s="53"/>
      <c r="G837" s="52" t="s">
        <v>218</v>
      </c>
      <c r="H837" s="46" t="str">
        <f>IFERROR(VLOOKUP(Tabelle1[[#This Row],[Wahlkreisnummer]],Wahlkreise!$A$5:$C$132,3,FALSE),"")</f>
        <v>Wahlkreis: 45 Rhein-Kreis Neuss I</v>
      </c>
      <c r="I837" s="52" t="s">
        <v>2247</v>
      </c>
      <c r="J837" s="51">
        <v>45</v>
      </c>
      <c r="K837" s="52" t="s">
        <v>1995</v>
      </c>
      <c r="L837" s="52">
        <v>1</v>
      </c>
      <c r="M837" s="56" t="str">
        <f>Tabelle1[[#This Row],[Spalte2]]</f>
        <v>Denis Schubert</v>
      </c>
    </row>
    <row r="838" spans="3:13" ht="15.75">
      <c r="C838" t="str">
        <f>Tabelle1[[#This Row],[Vorname]]&amp;" "&amp;Tabelle1[[#This Row],[Nachname]]</f>
        <v>Laura Claire Loscheider</v>
      </c>
      <c r="D838" s="52" t="s">
        <v>2248</v>
      </c>
      <c r="E838" s="52" t="s">
        <v>252</v>
      </c>
      <c r="F838" s="53"/>
      <c r="G838" s="52" t="s">
        <v>218</v>
      </c>
      <c r="H838" s="46" t="str">
        <f>IFERROR(VLOOKUP(Tabelle1[[#This Row],[Wahlkreisnummer]],Wahlkreise!$A$5:$C$132,3,FALSE),"")</f>
        <v>Wahlkreis: 16 Köln IV</v>
      </c>
      <c r="I838" s="52" t="s">
        <v>2249</v>
      </c>
      <c r="J838" s="51">
        <v>16</v>
      </c>
      <c r="K838" s="52" t="s">
        <v>2250</v>
      </c>
      <c r="L838" s="52">
        <v>2</v>
      </c>
      <c r="M838" s="56" t="str">
        <f>Tabelle1[[#This Row],[Spalte2]]</f>
        <v>Laura Claire Loscheider</v>
      </c>
    </row>
    <row r="839" spans="3:13" ht="15.75">
      <c r="C839" t="str">
        <f>Tabelle1[[#This Row],[Vorname]]&amp;" "&amp;Tabelle1[[#This Row],[Nachname]]</f>
        <v>David Steimel</v>
      </c>
      <c r="D839" s="52" t="s">
        <v>526</v>
      </c>
      <c r="E839" s="52" t="s">
        <v>252</v>
      </c>
      <c r="F839" s="53"/>
      <c r="G839" s="52" t="s">
        <v>218</v>
      </c>
      <c r="H839" s="46" t="str">
        <f>IFERROR(VLOOKUP(Tabelle1[[#This Row],[Wahlkreisnummer]],Wahlkreise!$A$5:$C$132,3,FALSE),"")</f>
        <v>Wahlkreis: 19 Köln VII</v>
      </c>
      <c r="I839" s="52" t="s">
        <v>2251</v>
      </c>
      <c r="J839" s="51">
        <v>19</v>
      </c>
      <c r="K839" s="52" t="s">
        <v>1643</v>
      </c>
      <c r="L839" s="52">
        <v>1</v>
      </c>
      <c r="M839" s="56" t="str">
        <f>Tabelle1[[#This Row],[Spalte2]]</f>
        <v>David Steimel</v>
      </c>
    </row>
    <row r="840" spans="3:13" ht="15.75">
      <c r="C840" t="str">
        <f>Tabelle1[[#This Row],[Vorname]]&amp;" "&amp;Tabelle1[[#This Row],[Nachname]]</f>
        <v>Frances Noltekuhlemann</v>
      </c>
      <c r="D840" s="52" t="s">
        <v>1074</v>
      </c>
      <c r="E840" s="52" t="s">
        <v>382</v>
      </c>
      <c r="F840" s="53"/>
      <c r="G840" s="52" t="s">
        <v>218</v>
      </c>
      <c r="H840" s="46" t="str">
        <f>IFERROR(VLOOKUP(Tabelle1[[#This Row],[Wahlkreisnummer]],Wahlkreise!$A$5:$C$132,3,FALSE),"")</f>
        <v>Wahlkreis: 42 Düsseldorf II</v>
      </c>
      <c r="I840" s="52" t="s">
        <v>2252</v>
      </c>
      <c r="J840" s="51">
        <v>42</v>
      </c>
      <c r="K840" s="52" t="s">
        <v>2253</v>
      </c>
      <c r="L840" s="52">
        <v>2</v>
      </c>
      <c r="M840" s="56" t="str">
        <f>Tabelle1[[#This Row],[Spalte2]]</f>
        <v>Frances Noltekuhlemann</v>
      </c>
    </row>
    <row r="841" spans="3:13" ht="15.75">
      <c r="C841" t="str">
        <f>Tabelle1[[#This Row],[Vorname]]&amp;" "&amp;Tabelle1[[#This Row],[Nachname]]</f>
        <v>Martin Grewer</v>
      </c>
      <c r="D841" s="52" t="s">
        <v>596</v>
      </c>
      <c r="E841" s="52" t="s">
        <v>410</v>
      </c>
      <c r="F841" s="53"/>
      <c r="G841" s="52" t="s">
        <v>218</v>
      </c>
      <c r="H841" s="46" t="str">
        <f>IFERROR(VLOOKUP(Tabelle1[[#This Row],[Wahlkreisnummer]],Wahlkreise!$A$5:$C$132,3,FALSE),"")</f>
        <v>Wahlkreis: 84 Münster II</v>
      </c>
      <c r="I841" s="52" t="s">
        <v>2254</v>
      </c>
      <c r="J841" s="51">
        <v>84</v>
      </c>
      <c r="K841" s="52" t="s">
        <v>243</v>
      </c>
      <c r="L841" s="52">
        <v>1</v>
      </c>
      <c r="M841" s="56" t="str">
        <f>Tabelle1[[#This Row],[Spalte2]]</f>
        <v>Martin Grewer</v>
      </c>
    </row>
    <row r="842" spans="3:13" ht="15.75">
      <c r="C842" t="str">
        <f>Tabelle1[[#This Row],[Vorname]]&amp;" "&amp;Tabelle1[[#This Row],[Nachname]]</f>
        <v>Isabelle Krause</v>
      </c>
      <c r="D842" s="52" t="s">
        <v>1281</v>
      </c>
      <c r="E842" s="52" t="s">
        <v>382</v>
      </c>
      <c r="F842" s="53"/>
      <c r="G842" s="52" t="s">
        <v>218</v>
      </c>
      <c r="H842" s="46" t="str">
        <f>IFERROR(VLOOKUP(Tabelle1[[#This Row],[Wahlkreisnummer]],Wahlkreise!$A$5:$C$132,3,FALSE),"")</f>
        <v>Wahlkreis: 43 Düsseldorf III</v>
      </c>
      <c r="I842" s="52" t="s">
        <v>1171</v>
      </c>
      <c r="J842" s="51">
        <v>43</v>
      </c>
      <c r="K842" s="52" t="s">
        <v>2255</v>
      </c>
      <c r="L842" s="52">
        <v>2</v>
      </c>
      <c r="M842" s="56" t="str">
        <f>Tabelle1[[#This Row],[Spalte2]]</f>
        <v>Isabelle Krause</v>
      </c>
    </row>
    <row r="843" spans="3:13" ht="15.75">
      <c r="C843" t="str">
        <f>Tabelle1[[#This Row],[Vorname]]&amp;" "&amp;Tabelle1[[#This Row],[Nachname]]</f>
        <v>Fabio Sanchez Copano</v>
      </c>
      <c r="D843" s="52" t="s">
        <v>2256</v>
      </c>
      <c r="E843" s="52" t="s">
        <v>325</v>
      </c>
      <c r="F843" s="53"/>
      <c r="G843" s="52" t="s">
        <v>218</v>
      </c>
      <c r="H843" s="46" t="str">
        <f>IFERROR(VLOOKUP(Tabelle1[[#This Row],[Wahlkreisnummer]],Wahlkreise!$A$5:$C$132,3,FALSE),"")</f>
        <v>Wahlkreis: 30 Bonn I</v>
      </c>
      <c r="I843" s="52" t="s">
        <v>2257</v>
      </c>
      <c r="J843" s="51">
        <v>30</v>
      </c>
      <c r="K843" s="52" t="s">
        <v>2258</v>
      </c>
      <c r="L843" s="52">
        <v>1</v>
      </c>
      <c r="M843" s="56" t="str">
        <f>Tabelle1[[#This Row],[Spalte2]]</f>
        <v>Fabio Sanchez Copano</v>
      </c>
    </row>
    <row r="844" spans="3:13" ht="15.75">
      <c r="C844" t="str">
        <f>Tabelle1[[#This Row],[Vorname]]&amp;" "&amp;Tabelle1[[#This Row],[Nachname]]</f>
        <v>Janine Ditscheid Uellendahl</v>
      </c>
      <c r="D844" s="52" t="s">
        <v>2259</v>
      </c>
      <c r="E844" s="52" t="s">
        <v>252</v>
      </c>
      <c r="F844" s="53"/>
      <c r="G844" s="52" t="s">
        <v>218</v>
      </c>
      <c r="H844" s="46" t="str">
        <f>IFERROR(VLOOKUP(Tabelle1[[#This Row],[Wahlkreisnummer]],Wahlkreise!$A$5:$C$132,3,FALSE),"")</f>
        <v/>
      </c>
      <c r="I844" s="52" t="s">
        <v>2260</v>
      </c>
      <c r="J844" s="51" t="s">
        <v>283</v>
      </c>
      <c r="K844" s="52" t="s">
        <v>2261</v>
      </c>
      <c r="L844" s="52">
        <v>2</v>
      </c>
      <c r="M844" s="56" t="str">
        <f>Tabelle1[[#This Row],[Spalte2]]</f>
        <v>Janine Ditscheid Uellendahl</v>
      </c>
    </row>
    <row r="845" spans="3:13" ht="15.75">
      <c r="C845" t="str">
        <f>Tabelle1[[#This Row],[Vorname]]&amp;" "&amp;Tabelle1[[#This Row],[Nachname]]</f>
        <v>Christian Sontag</v>
      </c>
      <c r="D845" s="52" t="s">
        <v>2262</v>
      </c>
      <c r="E845" s="52" t="s">
        <v>478</v>
      </c>
      <c r="F845" s="53"/>
      <c r="G845" s="52" t="s">
        <v>218</v>
      </c>
      <c r="H845" s="46" t="str">
        <f>IFERROR(VLOOKUP(Tabelle1[[#This Row],[Wahlkreisnummer]],Wahlkreise!$A$5:$C$132,3,FALSE),"")</f>
        <v>Wahlkreis: 107 Bochum I</v>
      </c>
      <c r="I845" s="52" t="s">
        <v>2263</v>
      </c>
      <c r="J845" s="51">
        <v>107</v>
      </c>
      <c r="K845" s="52" t="s">
        <v>249</v>
      </c>
      <c r="L845" s="52">
        <v>1</v>
      </c>
      <c r="M845" s="56" t="str">
        <f>Tabelle1[[#This Row],[Spalte2]]</f>
        <v>Christian Sontag</v>
      </c>
    </row>
    <row r="846" spans="3:13" ht="15.75">
      <c r="C846" t="str">
        <f>Tabelle1[[#This Row],[Vorname]]&amp;" "&amp;Tabelle1[[#This Row],[Nachname]]</f>
        <v>Elena Witzel</v>
      </c>
      <c r="D846" s="52" t="s">
        <v>728</v>
      </c>
      <c r="E846" s="52" t="s">
        <v>623</v>
      </c>
      <c r="F846" s="53"/>
      <c r="G846" s="52" t="s">
        <v>218</v>
      </c>
      <c r="H846" s="46" t="str">
        <f>IFERROR(VLOOKUP(Tabelle1[[#This Row],[Wahlkreisnummer]],Wahlkreise!$A$5:$C$132,3,FALSE),"")</f>
        <v/>
      </c>
      <c r="I846" s="52" t="s">
        <v>1227</v>
      </c>
      <c r="J846" s="51" t="s">
        <v>283</v>
      </c>
      <c r="K846" s="52" t="s">
        <v>2264</v>
      </c>
      <c r="L846" s="52">
        <v>2</v>
      </c>
      <c r="M846" s="56" t="str">
        <f>Tabelle1[[#This Row],[Spalte2]]</f>
        <v>Elena Witzel</v>
      </c>
    </row>
    <row r="847" spans="3:13" ht="15.75">
      <c r="C847" t="str">
        <f>Tabelle1[[#This Row],[Vorname]]&amp;" "&amp;Tabelle1[[#This Row],[Nachname]]</f>
        <v>Marius Pollet</v>
      </c>
      <c r="D847" s="52" t="s">
        <v>2265</v>
      </c>
      <c r="E847" s="52" t="s">
        <v>252</v>
      </c>
      <c r="F847" s="53"/>
      <c r="G847" s="52" t="s">
        <v>218</v>
      </c>
      <c r="H847" s="46" t="str">
        <f>IFERROR(VLOOKUP(Tabelle1[[#This Row],[Wahlkreisnummer]],Wahlkreise!$A$5:$C$132,3,FALSE),"")</f>
        <v/>
      </c>
      <c r="I847" s="52" t="s">
        <v>2266</v>
      </c>
      <c r="J847" s="51" t="s">
        <v>283</v>
      </c>
      <c r="K847" s="52" t="s">
        <v>1099</v>
      </c>
      <c r="L847" s="52">
        <v>1</v>
      </c>
      <c r="M847" s="56" t="str">
        <f>Tabelle1[[#This Row],[Spalte2]]</f>
        <v>Marius Pollet</v>
      </c>
    </row>
    <row r="848" spans="3:13" ht="15.75">
      <c r="C848" t="str">
        <f>Tabelle1[[#This Row],[Vorname]]&amp;" "&amp;Tabelle1[[#This Row],[Nachname]]</f>
        <v>Andrea Browers</v>
      </c>
      <c r="D848" s="52" t="s">
        <v>861</v>
      </c>
      <c r="E848" s="52" t="s">
        <v>252</v>
      </c>
      <c r="F848" s="53"/>
      <c r="G848" s="52" t="s">
        <v>218</v>
      </c>
      <c r="H848" s="46" t="str">
        <f>IFERROR(VLOOKUP(Tabelle1[[#This Row],[Wahlkreisnummer]],Wahlkreise!$A$5:$C$132,3,FALSE),"")</f>
        <v/>
      </c>
      <c r="I848" s="52" t="s">
        <v>2267</v>
      </c>
      <c r="J848" s="51" t="s">
        <v>283</v>
      </c>
      <c r="K848" s="52" t="s">
        <v>1205</v>
      </c>
      <c r="L848" s="52">
        <v>2</v>
      </c>
      <c r="M848" s="56" t="str">
        <f>Tabelle1[[#This Row],[Spalte2]]</f>
        <v>Andrea Browers</v>
      </c>
    </row>
    <row r="849" spans="3:13" ht="15.75">
      <c r="C849" t="str">
        <f>Tabelle1[[#This Row],[Vorname]]&amp;" "&amp;Tabelle1[[#This Row],[Nachname]]</f>
        <v>Kerim Kocakoc</v>
      </c>
      <c r="D849" s="52" t="s">
        <v>786</v>
      </c>
      <c r="E849" s="52" t="s">
        <v>472</v>
      </c>
      <c r="F849" s="53"/>
      <c r="G849" s="52" t="s">
        <v>218</v>
      </c>
      <c r="H849" s="46" t="str">
        <f>IFERROR(VLOOKUP(Tabelle1[[#This Row],[Wahlkreisnummer]],Wahlkreise!$A$5:$C$132,3,FALSE),"")</f>
        <v/>
      </c>
      <c r="I849" s="52" t="s">
        <v>2268</v>
      </c>
      <c r="J849" s="51" t="s">
        <v>283</v>
      </c>
      <c r="K849" s="52" t="s">
        <v>2269</v>
      </c>
      <c r="L849" s="52">
        <v>1</v>
      </c>
      <c r="M849" s="56" t="str">
        <f>Tabelle1[[#This Row],[Spalte2]]</f>
        <v>Kerim Kocakoc</v>
      </c>
    </row>
    <row r="850" spans="3:13" ht="15.75">
      <c r="C850" t="str">
        <f>Tabelle1[[#This Row],[Vorname]]&amp;" "&amp;Tabelle1[[#This Row],[Nachname]]</f>
        <v>Julius Wagner</v>
      </c>
      <c r="D850" s="52" t="s">
        <v>2270</v>
      </c>
      <c r="E850" s="52" t="s">
        <v>325</v>
      </c>
      <c r="F850" s="53"/>
      <c r="G850" s="52" t="s">
        <v>218</v>
      </c>
      <c r="H850" s="46" t="str">
        <f>IFERROR(VLOOKUP(Tabelle1[[#This Row],[Wahlkreisnummer]],Wahlkreise!$A$5:$C$132,3,FALSE),"")</f>
        <v/>
      </c>
      <c r="I850" s="52" t="s">
        <v>238</v>
      </c>
      <c r="J850" s="51" t="s">
        <v>283</v>
      </c>
      <c r="K850" s="52" t="s">
        <v>898</v>
      </c>
      <c r="L850" s="52">
        <v>1</v>
      </c>
      <c r="M850" s="56" t="str">
        <f>Tabelle1[[#This Row],[Spalte2]]</f>
        <v>Julius Wagner</v>
      </c>
    </row>
    <row r="851" spans="3:13" ht="15.75">
      <c r="C851" t="str">
        <f>Tabelle1[[#This Row],[Vorname]]&amp;" "&amp;Tabelle1[[#This Row],[Nachname]]</f>
        <v>Marianne Gerhardus</v>
      </c>
      <c r="D851" s="52" t="s">
        <v>2271</v>
      </c>
      <c r="E851" s="52" t="s">
        <v>490</v>
      </c>
      <c r="F851" s="53"/>
      <c r="G851" s="52" t="s">
        <v>218</v>
      </c>
      <c r="H851" s="46" t="str">
        <f>IFERROR(VLOOKUP(Tabelle1[[#This Row],[Wahlkreisnummer]],Wahlkreise!$A$5:$C$132,3,FALSE),"")</f>
        <v/>
      </c>
      <c r="I851" s="52" t="s">
        <v>2272</v>
      </c>
      <c r="J851" s="51" t="s">
        <v>283</v>
      </c>
      <c r="K851" s="52" t="s">
        <v>2273</v>
      </c>
      <c r="L851" s="52">
        <v>2</v>
      </c>
      <c r="M851" s="56" t="str">
        <f>Tabelle1[[#This Row],[Spalte2]]</f>
        <v>Marianne Gerhardus</v>
      </c>
    </row>
    <row r="852" spans="3:13" ht="15.75">
      <c r="C852" t="str">
        <f>Tabelle1[[#This Row],[Vorname]]&amp;" "&amp;Tabelle1[[#This Row],[Nachname]]</f>
        <v>Thomas Rauch</v>
      </c>
      <c r="D852" s="52" t="s">
        <v>2274</v>
      </c>
      <c r="E852" s="52" t="s">
        <v>325</v>
      </c>
      <c r="F852" s="53"/>
      <c r="G852" s="52" t="s">
        <v>218</v>
      </c>
      <c r="H852" s="46" t="str">
        <f>IFERROR(VLOOKUP(Tabelle1[[#This Row],[Wahlkreisnummer]],Wahlkreise!$A$5:$C$132,3,FALSE),"")</f>
        <v>Wahlkreis: 31 Bonn II</v>
      </c>
      <c r="I852" s="52" t="s">
        <v>2275</v>
      </c>
      <c r="J852" s="51">
        <v>31</v>
      </c>
      <c r="K852" s="52" t="s">
        <v>280</v>
      </c>
      <c r="L852" s="52">
        <v>1</v>
      </c>
      <c r="M852" s="56" t="str">
        <f>Tabelle1[[#This Row],[Spalte2]]</f>
        <v>Thomas Rauch</v>
      </c>
    </row>
    <row r="853" spans="3:13" ht="15.75">
      <c r="C853" t="str">
        <f>Tabelle1[[#This Row],[Vorname]]&amp;" "&amp;Tabelle1[[#This Row],[Nachname]]</f>
        <v>Magdalena Kuom</v>
      </c>
      <c r="D853" s="52" t="s">
        <v>728</v>
      </c>
      <c r="E853" s="52" t="s">
        <v>382</v>
      </c>
      <c r="F853" s="53"/>
      <c r="G853" s="52" t="s">
        <v>218</v>
      </c>
      <c r="H853" s="46" t="str">
        <f>IFERROR(VLOOKUP(Tabelle1[[#This Row],[Wahlkreisnummer]],Wahlkreise!$A$5:$C$132,3,FALSE),"")</f>
        <v/>
      </c>
      <c r="I853" s="52" t="s">
        <v>2276</v>
      </c>
      <c r="J853" s="51" t="s">
        <v>283</v>
      </c>
      <c r="K853" s="52" t="s">
        <v>1976</v>
      </c>
      <c r="L853" s="52">
        <v>2</v>
      </c>
      <c r="M853" s="56" t="str">
        <f>Tabelle1[[#This Row],[Spalte2]]</f>
        <v>Magdalena Kuom</v>
      </c>
    </row>
    <row r="854" spans="3:13" ht="15.75">
      <c r="C854" t="str">
        <f>Tabelle1[[#This Row],[Vorname]]&amp;" "&amp;Tabelle1[[#This Row],[Nachname]]</f>
        <v>Tobias Schindler</v>
      </c>
      <c r="D854" s="52" t="s">
        <v>1529</v>
      </c>
      <c r="E854" s="52" t="s">
        <v>442</v>
      </c>
      <c r="F854" s="53"/>
      <c r="G854" s="52" t="s">
        <v>218</v>
      </c>
      <c r="H854" s="46" t="str">
        <f>IFERROR(VLOOKUP(Tabelle1[[#This Row],[Wahlkreisnummer]],Wahlkreise!$A$5:$C$132,3,FALSE),"")</f>
        <v>Wahlkreis: 2 Aachen II</v>
      </c>
      <c r="I854" s="52" t="s">
        <v>1437</v>
      </c>
      <c r="J854" s="51">
        <v>2</v>
      </c>
      <c r="K854" s="52" t="s">
        <v>2145</v>
      </c>
      <c r="L854" s="52">
        <v>1</v>
      </c>
      <c r="M854" s="56" t="str">
        <f>Tabelle1[[#This Row],[Spalte2]]</f>
        <v>Tobias Schindler</v>
      </c>
    </row>
    <row r="855" spans="3:13" ht="15.75">
      <c r="C855" t="str">
        <f>Tabelle1[[#This Row],[Vorname]]&amp;" "&amp;Tabelle1[[#This Row],[Nachname]]</f>
        <v>Jennifer Scharpenberg</v>
      </c>
      <c r="D855" s="52" t="s">
        <v>947</v>
      </c>
      <c r="E855" s="52" t="s">
        <v>382</v>
      </c>
      <c r="F855" s="53"/>
      <c r="G855" s="52" t="s">
        <v>218</v>
      </c>
      <c r="H855" s="46" t="str">
        <f>IFERROR(VLOOKUP(Tabelle1[[#This Row],[Wahlkreisnummer]],Wahlkreise!$A$5:$C$132,3,FALSE),"")</f>
        <v/>
      </c>
      <c r="I855" s="52" t="s">
        <v>2277</v>
      </c>
      <c r="J855" s="51" t="s">
        <v>283</v>
      </c>
      <c r="K855" s="52" t="s">
        <v>858</v>
      </c>
      <c r="L855" s="52">
        <v>2</v>
      </c>
      <c r="M855" s="56" t="str">
        <f>Tabelle1[[#This Row],[Spalte2]]</f>
        <v>Jennifer Scharpenberg</v>
      </c>
    </row>
    <row r="856" spans="3:13" ht="15.75">
      <c r="C856" t="str">
        <f>Tabelle1[[#This Row],[Vorname]]&amp;" "&amp;Tabelle1[[#This Row],[Nachname]]</f>
        <v>Jacob Kammann</v>
      </c>
      <c r="D856" s="52" t="s">
        <v>1645</v>
      </c>
      <c r="E856" s="52" t="s">
        <v>490</v>
      </c>
      <c r="F856" s="53"/>
      <c r="G856" s="52" t="s">
        <v>218</v>
      </c>
      <c r="H856" s="46" t="str">
        <f>IFERROR(VLOOKUP(Tabelle1[[#This Row],[Wahlkreisnummer]],Wahlkreise!$A$5:$C$132,3,FALSE),"")</f>
        <v>Wahlkreis: 126 Siegen-Wittgenstein I</v>
      </c>
      <c r="I856" s="52" t="s">
        <v>2278</v>
      </c>
      <c r="J856" s="51">
        <v>126</v>
      </c>
      <c r="K856" s="52" t="s">
        <v>2279</v>
      </c>
      <c r="L856" s="52">
        <v>1</v>
      </c>
      <c r="M856" s="56" t="str">
        <f>Tabelle1[[#This Row],[Spalte2]]</f>
        <v>Jacob Kammann</v>
      </c>
    </row>
    <row r="857" spans="3:13" ht="15.75">
      <c r="C857" t="str">
        <f>Tabelle1[[#This Row],[Vorname]]&amp;" "&amp;Tabelle1[[#This Row],[Nachname]]</f>
        <v>Malena Bork</v>
      </c>
      <c r="D857" s="52" t="s">
        <v>728</v>
      </c>
      <c r="E857" s="52" t="s">
        <v>325</v>
      </c>
      <c r="F857" s="53"/>
      <c r="G857" s="52" t="s">
        <v>218</v>
      </c>
      <c r="H857" s="46" t="str">
        <f>IFERROR(VLOOKUP(Tabelle1[[#This Row],[Wahlkreisnummer]],Wahlkreise!$A$5:$C$132,3,FALSE),"")</f>
        <v/>
      </c>
      <c r="I857" s="52" t="s">
        <v>2280</v>
      </c>
      <c r="J857" s="51" t="s">
        <v>283</v>
      </c>
      <c r="K857" s="52" t="s">
        <v>2281</v>
      </c>
      <c r="L857" s="52">
        <v>2</v>
      </c>
      <c r="M857" s="56" t="str">
        <f>Tabelle1[[#This Row],[Spalte2]]</f>
        <v>Malena Bork</v>
      </c>
    </row>
    <row r="858" spans="3:13" ht="15.75">
      <c r="C858" t="str">
        <f>Tabelle1[[#This Row],[Vorname]]&amp;" "&amp;Tabelle1[[#This Row],[Nachname]]</f>
        <v>Jörg Bogoczek</v>
      </c>
      <c r="D858" s="52" t="s">
        <v>2282</v>
      </c>
      <c r="E858" s="52" t="s">
        <v>442</v>
      </c>
      <c r="F858" s="53"/>
      <c r="G858" s="52" t="s">
        <v>218</v>
      </c>
      <c r="H858" s="46" t="str">
        <f>IFERROR(VLOOKUP(Tabelle1[[#This Row],[Wahlkreisnummer]],Wahlkreise!$A$5:$C$132,3,FALSE),"")</f>
        <v/>
      </c>
      <c r="I858" s="52" t="s">
        <v>2283</v>
      </c>
      <c r="J858" s="51" t="s">
        <v>283</v>
      </c>
      <c r="K858" s="52" t="s">
        <v>531</v>
      </c>
      <c r="L858" s="52">
        <v>1</v>
      </c>
      <c r="M858" s="56" t="str">
        <f>Tabelle1[[#This Row],[Spalte2]]</f>
        <v>Jörg Bogoczek</v>
      </c>
    </row>
    <row r="859" spans="3:13" ht="15.75">
      <c r="C859" t="str">
        <f>Tabelle1[[#This Row],[Vorname]]&amp;" "&amp;Tabelle1[[#This Row],[Nachname]]</f>
        <v>Paula Berg</v>
      </c>
      <c r="D859" s="52" t="s">
        <v>2243</v>
      </c>
      <c r="E859" s="52" t="s">
        <v>1176</v>
      </c>
      <c r="F859" s="53"/>
      <c r="G859" s="52" t="s">
        <v>218</v>
      </c>
      <c r="H859" s="46" t="str">
        <f>IFERROR(VLOOKUP(Tabelle1[[#This Row],[Wahlkreisnummer]],Wahlkreise!$A$5:$C$132,3,FALSE),"")</f>
        <v/>
      </c>
      <c r="I859" s="52" t="s">
        <v>2284</v>
      </c>
      <c r="J859" s="51" t="s">
        <v>283</v>
      </c>
      <c r="K859" s="52" t="s">
        <v>1709</v>
      </c>
      <c r="L859" s="52">
        <v>2</v>
      </c>
      <c r="M859" s="56" t="str">
        <f>Tabelle1[[#This Row],[Spalte2]]</f>
        <v>Paula Berg</v>
      </c>
    </row>
    <row r="860" spans="3:13" ht="15.75">
      <c r="C860" t="str">
        <f>Tabelle1[[#This Row],[Vorname]]&amp;" "&amp;Tabelle1[[#This Row],[Nachname]]</f>
        <v>Marcel Dick</v>
      </c>
      <c r="D860" s="52" t="s">
        <v>596</v>
      </c>
      <c r="E860" s="52" t="s">
        <v>941</v>
      </c>
      <c r="F860" s="53"/>
      <c r="G860" s="52" t="s">
        <v>218</v>
      </c>
      <c r="H860" s="46" t="str">
        <f>IFERROR(VLOOKUP(Tabelle1[[#This Row],[Wahlkreisnummer]],Wahlkreise!$A$5:$C$132,3,FALSE),"")</f>
        <v>Wahlkreis: 101 Paderborn II</v>
      </c>
      <c r="I860" s="52" t="s">
        <v>1283</v>
      </c>
      <c r="J860" s="51">
        <v>101</v>
      </c>
      <c r="K860" s="52" t="s">
        <v>1104</v>
      </c>
      <c r="L860" s="52">
        <v>1</v>
      </c>
      <c r="M860" s="56" t="str">
        <f>Tabelle1[[#This Row],[Spalte2]]</f>
        <v>Marcel Dick</v>
      </c>
    </row>
    <row r="861" spans="3:13" ht="15.75">
      <c r="C861" t="str">
        <f>Tabelle1[[#This Row],[Vorname]]&amp;" "&amp;Tabelle1[[#This Row],[Nachname]]</f>
        <v>Christian Otte</v>
      </c>
      <c r="D861" s="52" t="s">
        <v>2285</v>
      </c>
      <c r="E861" s="52" t="s">
        <v>1142</v>
      </c>
      <c r="F861" s="53"/>
      <c r="G861" s="52" t="s">
        <v>129</v>
      </c>
      <c r="H861" s="46" t="str">
        <f>IFERROR(VLOOKUP(Tabelle1[[#This Row],[Wahlkreisnummer]],Wahlkreise!$A$5:$C$132,3,FALSE),"")</f>
        <v/>
      </c>
      <c r="I861" s="52" t="s">
        <v>1061</v>
      </c>
      <c r="J861" s="51" t="s">
        <v>283</v>
      </c>
      <c r="K861" s="52" t="s">
        <v>249</v>
      </c>
      <c r="L861" s="52">
        <v>1</v>
      </c>
      <c r="M861" s="56" t="str">
        <f>Tabelle1[[#This Row],[Spalte2]]</f>
        <v>Christian Otte</v>
      </c>
    </row>
    <row r="862" spans="3:13" ht="15.75">
      <c r="C862" t="str">
        <f>Tabelle1[[#This Row],[Vorname]]&amp;" "&amp;Tabelle1[[#This Row],[Nachname]]</f>
        <v>Hans-Joachim Woitzik</v>
      </c>
      <c r="D862" s="52" t="s">
        <v>586</v>
      </c>
      <c r="E862" s="52" t="s">
        <v>1845</v>
      </c>
      <c r="F862" s="53"/>
      <c r="G862" s="52" t="s">
        <v>129</v>
      </c>
      <c r="H862" s="46" t="str">
        <f>IFERROR(VLOOKUP(Tabelle1[[#This Row],[Wahlkreisnummer]],Wahlkreise!$A$5:$C$132,3,FALSE),"")</f>
        <v/>
      </c>
      <c r="I862" s="52" t="s">
        <v>2286</v>
      </c>
      <c r="J862" s="51" t="s">
        <v>283</v>
      </c>
      <c r="K862" s="52" t="s">
        <v>1532</v>
      </c>
      <c r="L862" s="52">
        <v>1</v>
      </c>
      <c r="M862" s="56" t="str">
        <f>Tabelle1[[#This Row],[Spalte2]]</f>
        <v>Hans-Joachim Woitzik</v>
      </c>
    </row>
    <row r="863" spans="3:13" ht="15.75">
      <c r="C863" t="str">
        <f>Tabelle1[[#This Row],[Vorname]]&amp;" "&amp;Tabelle1[[#This Row],[Nachname]]</f>
        <v>Andreas Erkes</v>
      </c>
      <c r="D863" s="52" t="s">
        <v>2287</v>
      </c>
      <c r="E863" s="52" t="s">
        <v>2155</v>
      </c>
      <c r="F863" s="53"/>
      <c r="G863" s="52" t="s">
        <v>129</v>
      </c>
      <c r="H863" s="46" t="str">
        <f>IFERROR(VLOOKUP(Tabelle1[[#This Row],[Wahlkreisnummer]],Wahlkreise!$A$5:$C$132,3,FALSE),"")</f>
        <v/>
      </c>
      <c r="I863" s="52" t="s">
        <v>2288</v>
      </c>
      <c r="J863" s="51" t="s">
        <v>283</v>
      </c>
      <c r="K863" s="52" t="s">
        <v>246</v>
      </c>
      <c r="L863" s="52">
        <v>1</v>
      </c>
      <c r="M863" s="56" t="str">
        <f>Tabelle1[[#This Row],[Spalte2]]</f>
        <v>Andreas Erkes</v>
      </c>
    </row>
    <row r="864" spans="3:13" ht="15.75">
      <c r="C864" t="str">
        <f>Tabelle1[[#This Row],[Vorname]]&amp;" "&amp;Tabelle1[[#This Row],[Nachname]]</f>
        <v>Dirk Horhäuser</v>
      </c>
      <c r="D864" s="52" t="s">
        <v>2289</v>
      </c>
      <c r="E864" s="52" t="s">
        <v>1142</v>
      </c>
      <c r="F864" s="53"/>
      <c r="G864" s="52" t="s">
        <v>129</v>
      </c>
      <c r="H864" s="46" t="str">
        <f>IFERROR(VLOOKUP(Tabelle1[[#This Row],[Wahlkreisnummer]],Wahlkreise!$A$5:$C$132,3,FALSE),"")</f>
        <v>Wahlkreis: 47 Rhein-Kreis Neuss III</v>
      </c>
      <c r="I864" s="52" t="s">
        <v>2290</v>
      </c>
      <c r="J864" s="51">
        <v>47</v>
      </c>
      <c r="K864" s="52" t="s">
        <v>1024</v>
      </c>
      <c r="L864" s="52">
        <v>1</v>
      </c>
      <c r="M864" s="56" t="str">
        <f>Tabelle1[[#This Row],[Spalte2]]</f>
        <v>Dirk Horhäuser</v>
      </c>
    </row>
    <row r="865" spans="3:13" ht="15.75">
      <c r="C865" t="str">
        <f>Tabelle1[[#This Row],[Vorname]]&amp;" "&amp;Tabelle1[[#This Row],[Nachname]]</f>
        <v>Walter Schmidt</v>
      </c>
      <c r="D865" s="52" t="s">
        <v>2291</v>
      </c>
      <c r="E865" s="52" t="s">
        <v>1845</v>
      </c>
      <c r="F865" s="53"/>
      <c r="G865" s="52" t="s">
        <v>129</v>
      </c>
      <c r="H865" s="46" t="str">
        <f>IFERROR(VLOOKUP(Tabelle1[[#This Row],[Wahlkreisnummer]],Wahlkreise!$A$5:$C$132,3,FALSE),"")</f>
        <v/>
      </c>
      <c r="I865" s="52" t="s">
        <v>1540</v>
      </c>
      <c r="J865" s="51" t="s">
        <v>283</v>
      </c>
      <c r="K865" s="52" t="s">
        <v>1502</v>
      </c>
      <c r="L865" s="52">
        <v>1</v>
      </c>
      <c r="M865" s="56" t="str">
        <f>Tabelle1[[#This Row],[Spalte2]]</f>
        <v>Walter Schmidt</v>
      </c>
    </row>
    <row r="866" spans="3:13" ht="15.75">
      <c r="C866" t="str">
        <f>Tabelle1[[#This Row],[Vorname]]&amp;" "&amp;Tabelle1[[#This Row],[Nachname]]</f>
        <v>René Thönnißen</v>
      </c>
      <c r="D866" s="52" t="s">
        <v>2292</v>
      </c>
      <c r="E866" s="52" t="s">
        <v>1142</v>
      </c>
      <c r="F866" s="53"/>
      <c r="G866" s="52" t="s">
        <v>129</v>
      </c>
      <c r="H866" s="46" t="str">
        <f>IFERROR(VLOOKUP(Tabelle1[[#This Row],[Wahlkreisnummer]],Wahlkreise!$A$5:$C$132,3,FALSE),"")</f>
        <v/>
      </c>
      <c r="I866" s="52" t="s">
        <v>2293</v>
      </c>
      <c r="J866" s="51" t="s">
        <v>283</v>
      </c>
      <c r="K866" s="52" t="s">
        <v>2043</v>
      </c>
      <c r="L866" s="52">
        <v>1</v>
      </c>
      <c r="M866" s="56" t="str">
        <f>Tabelle1[[#This Row],[Spalte2]]</f>
        <v>René Thönnißen</v>
      </c>
    </row>
    <row r="867" spans="3:13" ht="15.75">
      <c r="C867" t="str">
        <f>Tabelle1[[#This Row],[Vorname]]&amp;" "&amp;Tabelle1[[#This Row],[Nachname]]</f>
        <v>Nicolas Paulat</v>
      </c>
      <c r="D867" s="52" t="s">
        <v>596</v>
      </c>
      <c r="E867" s="52" t="s">
        <v>543</v>
      </c>
      <c r="F867" s="53"/>
      <c r="G867" s="52" t="s">
        <v>129</v>
      </c>
      <c r="H867" s="46" t="str">
        <f>IFERROR(VLOOKUP(Tabelle1[[#This Row],[Wahlkreisnummer]],Wahlkreise!$A$5:$C$132,3,FALSE),"")</f>
        <v/>
      </c>
      <c r="I867" s="52" t="s">
        <v>2294</v>
      </c>
      <c r="J867" s="51" t="s">
        <v>283</v>
      </c>
      <c r="K867" s="52" t="s">
        <v>1381</v>
      </c>
      <c r="L867" s="52">
        <v>1</v>
      </c>
      <c r="M867" s="56" t="str">
        <f>Tabelle1[[#This Row],[Spalte2]]</f>
        <v>Nicolas Paulat</v>
      </c>
    </row>
    <row r="868" spans="3:13" ht="15.75">
      <c r="C868" t="str">
        <f>Tabelle1[[#This Row],[Vorname]]&amp;" "&amp;Tabelle1[[#This Row],[Nachname]]</f>
        <v>Julian Hendrik Wagner</v>
      </c>
      <c r="D868" s="52" t="s">
        <v>596</v>
      </c>
      <c r="E868" s="52" t="s">
        <v>543</v>
      </c>
      <c r="F868" s="53"/>
      <c r="G868" s="52" t="s">
        <v>129</v>
      </c>
      <c r="H868" s="46" t="str">
        <f>IFERROR(VLOOKUP(Tabelle1[[#This Row],[Wahlkreisnummer]],Wahlkreise!$A$5:$C$132,3,FALSE),"")</f>
        <v/>
      </c>
      <c r="I868" s="52" t="s">
        <v>238</v>
      </c>
      <c r="J868" s="51" t="s">
        <v>283</v>
      </c>
      <c r="K868" s="52" t="s">
        <v>2295</v>
      </c>
      <c r="L868" s="52">
        <v>1</v>
      </c>
      <c r="M868" s="56" t="str">
        <f>Tabelle1[[#This Row],[Spalte2]]</f>
        <v>Julian Hendrik Wagner</v>
      </c>
    </row>
    <row r="869" spans="3:13" ht="15.75">
      <c r="C869" t="str">
        <f>Tabelle1[[#This Row],[Vorname]]&amp;" "&amp;Tabelle1[[#This Row],[Nachname]]</f>
        <v>Merijan Oliver Wagner</v>
      </c>
      <c r="D869" s="52" t="s">
        <v>1925</v>
      </c>
      <c r="E869" s="52" t="s">
        <v>543</v>
      </c>
      <c r="F869" s="53"/>
      <c r="G869" s="52" t="s">
        <v>129</v>
      </c>
      <c r="H869" s="46" t="str">
        <f>IFERROR(VLOOKUP(Tabelle1[[#This Row],[Wahlkreisnummer]],Wahlkreise!$A$5:$C$132,3,FALSE),"")</f>
        <v>Wahlkreis: 45 Rhein-Kreis Neuss I</v>
      </c>
      <c r="I869" s="52" t="s">
        <v>238</v>
      </c>
      <c r="J869" s="51">
        <v>45</v>
      </c>
      <c r="K869" s="52" t="s">
        <v>2296</v>
      </c>
      <c r="L869" s="52">
        <v>1</v>
      </c>
      <c r="M869" s="56" t="str">
        <f>Tabelle1[[#This Row],[Spalte2]]</f>
        <v>Merijan Oliver Wagner</v>
      </c>
    </row>
    <row r="870" spans="3:13" ht="15.75">
      <c r="C870" t="str">
        <f>Tabelle1[[#This Row],[Vorname]]&amp;" "&amp;Tabelle1[[#This Row],[Nachname]]</f>
        <v>Manfred Langen</v>
      </c>
      <c r="D870" s="52" t="s">
        <v>586</v>
      </c>
      <c r="E870" s="52" t="s">
        <v>329</v>
      </c>
      <c r="F870" s="53"/>
      <c r="G870" s="52" t="s">
        <v>129</v>
      </c>
      <c r="H870" s="46" t="str">
        <f>IFERROR(VLOOKUP(Tabelle1[[#This Row],[Wahlkreisnummer]],Wahlkreise!$A$5:$C$132,3,FALSE),"")</f>
        <v>Wahlkreis: 51 Mönchengladbach II</v>
      </c>
      <c r="I870" s="52" t="s">
        <v>2297</v>
      </c>
      <c r="J870" s="51">
        <v>51</v>
      </c>
      <c r="K870" s="52" t="s">
        <v>759</v>
      </c>
      <c r="L870" s="52">
        <v>1</v>
      </c>
      <c r="M870" s="56" t="str">
        <f>Tabelle1[[#This Row],[Spalte2]]</f>
        <v>Manfred Langen</v>
      </c>
    </row>
    <row r="871" spans="3:13" ht="15.75">
      <c r="C871" t="str">
        <f>Tabelle1[[#This Row],[Vorname]]&amp;" "&amp;Tabelle1[[#This Row],[Nachname]]</f>
        <v>Monika Werner</v>
      </c>
      <c r="D871" s="52" t="s">
        <v>2298</v>
      </c>
      <c r="E871" s="52" t="s">
        <v>1845</v>
      </c>
      <c r="F871" s="53"/>
      <c r="G871" s="52" t="s">
        <v>129</v>
      </c>
      <c r="H871" s="46" t="str">
        <f>IFERROR(VLOOKUP(Tabelle1[[#This Row],[Wahlkreisnummer]],Wahlkreise!$A$5:$C$132,3,FALSE),"")</f>
        <v/>
      </c>
      <c r="I871" s="52" t="s">
        <v>1047</v>
      </c>
      <c r="J871" s="51" t="s">
        <v>283</v>
      </c>
      <c r="K871" s="52" t="s">
        <v>2299</v>
      </c>
      <c r="L871" s="52">
        <v>2</v>
      </c>
      <c r="M871" s="56" t="str">
        <f>Tabelle1[[#This Row],[Spalte2]]</f>
        <v>Monika Werner</v>
      </c>
    </row>
    <row r="872" spans="3:13" ht="15.75">
      <c r="C872" t="str">
        <f>Tabelle1[[#This Row],[Vorname]]&amp;" "&amp;Tabelle1[[#This Row],[Nachname]]</f>
        <v>Tobias Molitor</v>
      </c>
      <c r="D872" s="52" t="s">
        <v>596</v>
      </c>
      <c r="E872" s="52" t="s">
        <v>442</v>
      </c>
      <c r="F872" s="53"/>
      <c r="G872" s="52" t="s">
        <v>73</v>
      </c>
      <c r="H872" s="46" t="str">
        <f>IFERROR(VLOOKUP(Tabelle1[[#This Row],[Wahlkreisnummer]],Wahlkreise!$A$5:$C$132,3,FALSE),"")</f>
        <v>Wahlkreis: 1 Aachen I</v>
      </c>
      <c r="I872" s="52" t="s">
        <v>1349</v>
      </c>
      <c r="J872" s="51">
        <v>1</v>
      </c>
      <c r="K872" s="52" t="s">
        <v>2145</v>
      </c>
      <c r="L872" s="52">
        <v>1</v>
      </c>
      <c r="M872" s="56" t="str">
        <f>Tabelle1[[#This Row],[Spalte2]]</f>
        <v>Tobias Molitor</v>
      </c>
    </row>
    <row r="873" spans="3:13" ht="15.75">
      <c r="C873" t="str">
        <f>Tabelle1[[#This Row],[Vorname]]&amp;" "&amp;Tabelle1[[#This Row],[Nachname]]</f>
        <v>Ingo Körbel</v>
      </c>
      <c r="D873" s="52" t="s">
        <v>1226</v>
      </c>
      <c r="E873" s="52" t="s">
        <v>2061</v>
      </c>
      <c r="F873" s="53"/>
      <c r="G873" s="52" t="s">
        <v>143</v>
      </c>
      <c r="H873" s="46" t="str">
        <f>IFERROR(VLOOKUP(Tabelle1[[#This Row],[Wahlkreisnummer]],Wahlkreise!$A$5:$C$132,3,FALSE),"")</f>
        <v>Wahlkreis: 1 Aachen I</v>
      </c>
      <c r="I873" s="52" t="s">
        <v>2300</v>
      </c>
      <c r="J873" s="51">
        <v>1</v>
      </c>
      <c r="K873" s="52" t="s">
        <v>2301</v>
      </c>
      <c r="L873" s="52">
        <v>1</v>
      </c>
      <c r="M873" s="56" t="str">
        <f>Tabelle1[[#This Row],[Spalte2]]</f>
        <v>Ingo Körbel</v>
      </c>
    </row>
    <row r="874" spans="3:13" ht="15.75">
      <c r="C874" t="str">
        <f>Tabelle1[[#This Row],[Vorname]]&amp;" "&amp;Tabelle1[[#This Row],[Nachname]]</f>
        <v>Paul Vossiek</v>
      </c>
      <c r="D874" s="52" t="s">
        <v>596</v>
      </c>
      <c r="E874" s="52" t="s">
        <v>442</v>
      </c>
      <c r="F874" s="53"/>
      <c r="G874" s="52" t="s">
        <v>2302</v>
      </c>
      <c r="H874" s="46" t="str">
        <f>IFERROR(VLOOKUP(Tabelle1[[#This Row],[Wahlkreisnummer]],Wahlkreise!$A$5:$C$132,3,FALSE),"")</f>
        <v>Wahlkreis: 1 Aachen I</v>
      </c>
      <c r="I874" s="52" t="s">
        <v>2303</v>
      </c>
      <c r="J874" s="51">
        <v>1</v>
      </c>
      <c r="K874" s="52" t="s">
        <v>1554</v>
      </c>
      <c r="L874" s="52">
        <v>1</v>
      </c>
      <c r="M874" s="56" t="str">
        <f>Tabelle1[[#This Row],[Spalte2]]</f>
        <v>Paul Vossiek</v>
      </c>
    </row>
    <row r="875" spans="3:13" ht="15.75">
      <c r="C875" t="str">
        <f>Tabelle1[[#This Row],[Vorname]]&amp;" "&amp;Tabelle1[[#This Row],[Nachname]]</f>
        <v>Igor Gvozden</v>
      </c>
      <c r="D875" s="52" t="s">
        <v>1517</v>
      </c>
      <c r="E875" s="52" t="s">
        <v>442</v>
      </c>
      <c r="F875" s="53"/>
      <c r="G875" s="52" t="s">
        <v>59</v>
      </c>
      <c r="H875" s="46" t="str">
        <f>IFERROR(VLOOKUP(Tabelle1[[#This Row],[Wahlkreisnummer]],Wahlkreise!$A$5:$C$132,3,FALSE),"")</f>
        <v>Wahlkreis: 2 Aachen II</v>
      </c>
      <c r="I875" s="52" t="s">
        <v>2304</v>
      </c>
      <c r="J875" s="51">
        <v>2</v>
      </c>
      <c r="K875" s="52" t="s">
        <v>2305</v>
      </c>
      <c r="L875" s="52">
        <v>1</v>
      </c>
      <c r="M875" s="56" t="str">
        <f>Tabelle1[[#This Row],[Spalte2]]</f>
        <v>Igor Gvozden</v>
      </c>
    </row>
    <row r="876" spans="3:13" ht="15.75">
      <c r="C876" t="str">
        <f>Tabelle1[[#This Row],[Titel]]&amp;" "&amp;Tabelle1[[#This Row],[Vorname]]&amp;" "&amp;Tabelle1[[#This Row],[Nachname]]</f>
        <v>Dr. Elke Zobel</v>
      </c>
      <c r="D876" s="52" t="s">
        <v>1634</v>
      </c>
      <c r="E876" s="52" t="s">
        <v>442</v>
      </c>
      <c r="F876" s="52" t="s">
        <v>241</v>
      </c>
      <c r="G876" s="52" t="s">
        <v>73</v>
      </c>
      <c r="H876" s="46" t="str">
        <f>IFERROR(VLOOKUP(Tabelle1[[#This Row],[Wahlkreisnummer]],Wahlkreise!$A$5:$C$132,3,FALSE),"")</f>
        <v>Wahlkreis: 2 Aachen II</v>
      </c>
      <c r="I876" s="52" t="s">
        <v>2306</v>
      </c>
      <c r="J876" s="51">
        <v>2</v>
      </c>
      <c r="K876" s="52" t="s">
        <v>611</v>
      </c>
      <c r="L876" s="52">
        <v>2</v>
      </c>
      <c r="M876" s="56" t="str">
        <f>Tabelle1[[#This Row],[Spalte2]]</f>
        <v>Dr. Elke Zobel</v>
      </c>
    </row>
    <row r="877" spans="3:13" ht="15.75">
      <c r="C877" t="str">
        <f>Tabelle1[[#This Row],[Vorname]]&amp;" "&amp;Tabelle1[[#This Row],[Nachname]]</f>
        <v>Edzard Kamps</v>
      </c>
      <c r="D877" s="52" t="s">
        <v>1396</v>
      </c>
      <c r="E877" s="52" t="s">
        <v>442</v>
      </c>
      <c r="F877" s="53"/>
      <c r="G877" s="52" t="s">
        <v>143</v>
      </c>
      <c r="H877" s="46" t="str">
        <f>IFERROR(VLOOKUP(Tabelle1[[#This Row],[Wahlkreisnummer]],Wahlkreise!$A$5:$C$132,3,FALSE),"")</f>
        <v>Wahlkreis: 2 Aachen II</v>
      </c>
      <c r="I877" s="52" t="s">
        <v>2307</v>
      </c>
      <c r="J877" s="51">
        <v>2</v>
      </c>
      <c r="K877" s="52" t="s">
        <v>2308</v>
      </c>
      <c r="L877" s="52">
        <v>1</v>
      </c>
      <c r="M877" s="56" t="str">
        <f>Tabelle1[[#This Row],[Spalte2]]</f>
        <v>Edzard Kamps</v>
      </c>
    </row>
    <row r="878" spans="3:13" ht="15.75">
      <c r="C878" t="str">
        <f>Tabelle1[[#This Row],[Vorname]]&amp;" "&amp;Tabelle1[[#This Row],[Nachname]]</f>
        <v>Henning Nießen</v>
      </c>
      <c r="D878" s="52" t="s">
        <v>596</v>
      </c>
      <c r="E878" s="52" t="s">
        <v>442</v>
      </c>
      <c r="F878" s="53"/>
      <c r="G878" s="52" t="s">
        <v>53</v>
      </c>
      <c r="H878" s="46" t="str">
        <f>IFERROR(VLOOKUP(Tabelle1[[#This Row],[Wahlkreisnummer]],Wahlkreise!$A$5:$C$132,3,FALSE),"")</f>
        <v>Wahlkreis: 2 Aachen II</v>
      </c>
      <c r="I878" s="52" t="s">
        <v>2309</v>
      </c>
      <c r="J878" s="51">
        <v>2</v>
      </c>
      <c r="K878" s="52" t="s">
        <v>1211</v>
      </c>
      <c r="L878" s="52">
        <v>1</v>
      </c>
      <c r="M878" s="56" t="str">
        <f>Tabelle1[[#This Row],[Spalte2]]</f>
        <v>Henning Nießen</v>
      </c>
    </row>
    <row r="879" spans="3:13" ht="15.75">
      <c r="C879" t="str">
        <f>Tabelle1[[#This Row],[Vorname]]&amp;" "&amp;Tabelle1[[#This Row],[Nachname]]</f>
        <v>Elisabeth Upadek</v>
      </c>
      <c r="D879" s="52" t="s">
        <v>618</v>
      </c>
      <c r="E879" s="52" t="s">
        <v>1954</v>
      </c>
      <c r="F879" s="53"/>
      <c r="G879" s="52" t="s">
        <v>46</v>
      </c>
      <c r="H879" s="46" t="str">
        <f>IFERROR(VLOOKUP(Tabelle1[[#This Row],[Wahlkreisnummer]],Wahlkreise!$A$5:$C$132,3,FALSE),"")</f>
        <v>Wahlkreis: 3 Aachen III</v>
      </c>
      <c r="I879" s="52" t="s">
        <v>2310</v>
      </c>
      <c r="J879" s="51">
        <v>3</v>
      </c>
      <c r="K879" s="52" t="s">
        <v>721</v>
      </c>
      <c r="L879" s="52">
        <v>2</v>
      </c>
      <c r="M879" s="56" t="str">
        <f>Tabelle1[[#This Row],[Spalte2]]</f>
        <v>Elisabeth Upadek</v>
      </c>
    </row>
    <row r="880" spans="3:13" ht="15.75">
      <c r="C880" t="str">
        <f>Tabelle1[[#This Row],[Vorname]]&amp;" "&amp;Tabelle1[[#This Row],[Nachname]]</f>
        <v>Florian Müller</v>
      </c>
      <c r="D880" s="52" t="s">
        <v>596</v>
      </c>
      <c r="E880" s="52" t="s">
        <v>1612</v>
      </c>
      <c r="F880" s="53"/>
      <c r="G880" s="52" t="s">
        <v>59</v>
      </c>
      <c r="H880" s="46" t="str">
        <f>IFERROR(VLOOKUP(Tabelle1[[#This Row],[Wahlkreisnummer]],Wahlkreise!$A$5:$C$132,3,FALSE),"")</f>
        <v>Wahlkreis: 3 Aachen III</v>
      </c>
      <c r="I880" s="52" t="s">
        <v>553</v>
      </c>
      <c r="J880" s="51">
        <v>3</v>
      </c>
      <c r="K880" s="52" t="s">
        <v>440</v>
      </c>
      <c r="L880" s="52">
        <v>1</v>
      </c>
      <c r="M880" s="56" t="str">
        <f>Tabelle1[[#This Row],[Spalte2]]</f>
        <v>Florian Müller</v>
      </c>
    </row>
    <row r="881" spans="3:13" ht="15.75">
      <c r="C881" t="str">
        <f>Tabelle1[[#This Row],[Vorname]]&amp;" "&amp;Tabelle1[[#This Row],[Nachname]]</f>
        <v>Thomas Schmitz</v>
      </c>
      <c r="D881" s="52" t="s">
        <v>2311</v>
      </c>
      <c r="E881" s="52" t="s">
        <v>2312</v>
      </c>
      <c r="F881" s="53"/>
      <c r="G881" s="52" t="s">
        <v>73</v>
      </c>
      <c r="H881" s="46" t="str">
        <f>IFERROR(VLOOKUP(Tabelle1[[#This Row],[Wahlkreisnummer]],Wahlkreise!$A$5:$C$132,3,FALSE),"")</f>
        <v>Wahlkreis: 3 Aachen III</v>
      </c>
      <c r="I881" s="52" t="s">
        <v>408</v>
      </c>
      <c r="J881" s="51">
        <v>3</v>
      </c>
      <c r="K881" s="52" t="s">
        <v>280</v>
      </c>
      <c r="L881" s="52">
        <v>1</v>
      </c>
      <c r="M881" s="56" t="str">
        <f>Tabelle1[[#This Row],[Spalte2]]</f>
        <v>Thomas Schmitz</v>
      </c>
    </row>
    <row r="882" spans="3:13" ht="15.75">
      <c r="C882" t="str">
        <f>Tabelle1[[#This Row],[Vorname]]&amp;" "&amp;Tabelle1[[#This Row],[Nachname]]</f>
        <v>Olga Wölker</v>
      </c>
      <c r="D882" s="52" t="s">
        <v>1170</v>
      </c>
      <c r="E882" s="52" t="s">
        <v>2061</v>
      </c>
      <c r="F882" s="53"/>
      <c r="G882" s="52" t="s">
        <v>143</v>
      </c>
      <c r="H882" s="46" t="str">
        <f>IFERROR(VLOOKUP(Tabelle1[[#This Row],[Wahlkreisnummer]],Wahlkreise!$A$5:$C$132,3,FALSE),"")</f>
        <v>Wahlkreis: 3 Aachen III</v>
      </c>
      <c r="I882" s="52" t="s">
        <v>2313</v>
      </c>
      <c r="J882" s="51">
        <v>3</v>
      </c>
      <c r="K882" s="52" t="s">
        <v>2314</v>
      </c>
      <c r="L882" s="52">
        <v>2</v>
      </c>
      <c r="M882" s="56" t="str">
        <f>Tabelle1[[#This Row],[Spalte2]]</f>
        <v>Olga Wölker</v>
      </c>
    </row>
    <row r="883" spans="3:13" ht="15.75">
      <c r="C883" t="str">
        <f>Tabelle1[[#This Row],[Vorname]]&amp;" "&amp;Tabelle1[[#This Row],[Nachname]]</f>
        <v>Michael Winterich</v>
      </c>
      <c r="D883" s="52" t="s">
        <v>1297</v>
      </c>
      <c r="E883" s="52" t="s">
        <v>1954</v>
      </c>
      <c r="F883" s="53"/>
      <c r="G883" s="52" t="s">
        <v>46</v>
      </c>
      <c r="H883" s="46" t="str">
        <f>IFERROR(VLOOKUP(Tabelle1[[#This Row],[Wahlkreisnummer]],Wahlkreise!$A$5:$C$132,3,FALSE),"")</f>
        <v>Wahlkreis: 4 Aachen IV</v>
      </c>
      <c r="I883" s="52" t="s">
        <v>2315</v>
      </c>
      <c r="J883" s="51">
        <v>4</v>
      </c>
      <c r="K883" s="52" t="s">
        <v>652</v>
      </c>
      <c r="L883" s="52">
        <v>1</v>
      </c>
      <c r="M883" s="56" t="str">
        <f>Tabelle1[[#This Row],[Spalte2]]</f>
        <v>Michael Winterich</v>
      </c>
    </row>
    <row r="884" spans="3:13" ht="15.75">
      <c r="C884" t="str">
        <f>Tabelle1[[#This Row],[Vorname]]&amp;" "&amp;Tabelle1[[#This Row],[Nachname]]</f>
        <v>Darius Dunker</v>
      </c>
      <c r="D884" s="52" t="s">
        <v>2172</v>
      </c>
      <c r="E884" s="52" t="s">
        <v>442</v>
      </c>
      <c r="F884" s="53"/>
      <c r="G884" s="52" t="s">
        <v>59</v>
      </c>
      <c r="H884" s="46" t="str">
        <f>IFERROR(VLOOKUP(Tabelle1[[#This Row],[Wahlkreisnummer]],Wahlkreise!$A$5:$C$132,3,FALSE),"")</f>
        <v>Wahlkreis: 4 Aachen IV</v>
      </c>
      <c r="I884" s="52" t="s">
        <v>2190</v>
      </c>
      <c r="J884" s="51">
        <v>4</v>
      </c>
      <c r="K884" s="52" t="s">
        <v>2316</v>
      </c>
      <c r="L884" s="52">
        <v>1</v>
      </c>
      <c r="M884" s="56" t="str">
        <f>Tabelle1[[#This Row],[Spalte2]]</f>
        <v>Darius Dunker</v>
      </c>
    </row>
    <row r="885" spans="3:13" ht="15.75">
      <c r="C885" t="str">
        <f>Tabelle1[[#This Row],[Vorname]]&amp;" "&amp;Tabelle1[[#This Row],[Nachname]]</f>
        <v>Hubert Franke</v>
      </c>
      <c r="D885" s="52" t="s">
        <v>2317</v>
      </c>
      <c r="E885" s="52" t="s">
        <v>2318</v>
      </c>
      <c r="F885" s="53"/>
      <c r="G885" s="52" t="s">
        <v>73</v>
      </c>
      <c r="H885" s="46" t="str">
        <f>IFERROR(VLOOKUP(Tabelle1[[#This Row],[Wahlkreisnummer]],Wahlkreise!$A$5:$C$132,3,FALSE),"")</f>
        <v>Wahlkreis: 4 Aachen IV</v>
      </c>
      <c r="I885" s="52" t="s">
        <v>1282</v>
      </c>
      <c r="J885" s="51">
        <v>4</v>
      </c>
      <c r="K885" s="52" t="s">
        <v>2319</v>
      </c>
      <c r="L885" s="52">
        <v>1</v>
      </c>
      <c r="M885" s="56" t="str">
        <f>Tabelle1[[#This Row],[Spalte2]]</f>
        <v>Hubert Franke</v>
      </c>
    </row>
    <row r="886" spans="3:13" ht="15.75">
      <c r="C886" t="str">
        <f>Tabelle1[[#This Row],[Vorname]]&amp;" "&amp;Tabelle1[[#This Row],[Nachname]]</f>
        <v>Lydia Weigel</v>
      </c>
      <c r="D886" s="52" t="s">
        <v>772</v>
      </c>
      <c r="E886" s="52" t="s">
        <v>2312</v>
      </c>
      <c r="F886" s="53"/>
      <c r="G886" s="52" t="s">
        <v>143</v>
      </c>
      <c r="H886" s="46" t="str">
        <f>IFERROR(VLOOKUP(Tabelle1[[#This Row],[Wahlkreisnummer]],Wahlkreise!$A$5:$C$132,3,FALSE),"")</f>
        <v>Wahlkreis: 4 Aachen IV</v>
      </c>
      <c r="I886" s="52" t="s">
        <v>1274</v>
      </c>
      <c r="J886" s="51">
        <v>4</v>
      </c>
      <c r="K886" s="52" t="s">
        <v>2320</v>
      </c>
      <c r="L886" s="52">
        <v>2</v>
      </c>
      <c r="M886" s="56" t="str">
        <f>Tabelle1[[#This Row],[Spalte2]]</f>
        <v>Lydia Weigel</v>
      </c>
    </row>
    <row r="887" spans="3:13" ht="15.75">
      <c r="C887" t="str">
        <f>Tabelle1[[#This Row],[Vorname]]&amp;" "&amp;Tabelle1[[#This Row],[Nachname]]</f>
        <v>Franz Pesch</v>
      </c>
      <c r="D887" s="52" t="s">
        <v>1506</v>
      </c>
      <c r="E887" s="52" t="s">
        <v>429</v>
      </c>
      <c r="F887" s="53"/>
      <c r="G887" s="52" t="s">
        <v>46</v>
      </c>
      <c r="H887" s="46" t="str">
        <f>IFERROR(VLOOKUP(Tabelle1[[#This Row],[Wahlkreisnummer]],Wahlkreise!$A$5:$C$132,3,FALSE),"")</f>
        <v>Wahlkreis: 5 Rhein-Erft-Kreis I</v>
      </c>
      <c r="I887" s="52" t="s">
        <v>2321</v>
      </c>
      <c r="J887" s="51">
        <v>5</v>
      </c>
      <c r="K887" s="52" t="s">
        <v>2322</v>
      </c>
      <c r="L887" s="52">
        <v>1</v>
      </c>
      <c r="M887" s="56" t="str">
        <f>Tabelle1[[#This Row],[Spalte2]]</f>
        <v>Franz Pesch</v>
      </c>
    </row>
    <row r="888" spans="3:13" ht="15.75">
      <c r="C888" t="str">
        <f>Tabelle1[[#This Row],[Vorname]]&amp;" "&amp;Tabelle1[[#This Row],[Nachname]]</f>
        <v>Anne Krämer</v>
      </c>
      <c r="D888" s="52" t="s">
        <v>2323</v>
      </c>
      <c r="E888" s="52" t="s">
        <v>1348</v>
      </c>
      <c r="F888" s="53"/>
      <c r="G888" s="52" t="s">
        <v>143</v>
      </c>
      <c r="H888" s="46" t="str">
        <f>IFERROR(VLOOKUP(Tabelle1[[#This Row],[Wahlkreisnummer]],Wahlkreise!$A$5:$C$132,3,FALSE),"")</f>
        <v>Wahlkreis: 5 Rhein-Erft-Kreis I</v>
      </c>
      <c r="I888" s="52" t="s">
        <v>2324</v>
      </c>
      <c r="J888" s="51">
        <v>5</v>
      </c>
      <c r="K888" s="52" t="s">
        <v>2325</v>
      </c>
      <c r="L888" s="52">
        <v>2</v>
      </c>
      <c r="M888" s="56" t="str">
        <f>Tabelle1[[#This Row],[Spalte2]]</f>
        <v>Anne Krämer</v>
      </c>
    </row>
    <row r="889" spans="3:13" ht="15.75">
      <c r="C889" t="str">
        <f>Tabelle1[[#This Row],[Vorname]]&amp;" "&amp;Tabelle1[[#This Row],[Nachname]]</f>
        <v>Ekrem Balta</v>
      </c>
      <c r="D889" s="52" t="s">
        <v>2326</v>
      </c>
      <c r="E889" s="52" t="s">
        <v>429</v>
      </c>
      <c r="F889" s="53"/>
      <c r="G889" s="52" t="s">
        <v>2327</v>
      </c>
      <c r="H889" s="46" t="str">
        <f>IFERROR(VLOOKUP(Tabelle1[[#This Row],[Wahlkreisnummer]],Wahlkreise!$A$5:$C$132,3,FALSE),"")</f>
        <v>Wahlkreis: 5 Rhein-Erft-Kreis I</v>
      </c>
      <c r="I889" s="52" t="s">
        <v>2328</v>
      </c>
      <c r="J889" s="51">
        <v>5</v>
      </c>
      <c r="K889" s="52" t="s">
        <v>2329</v>
      </c>
      <c r="L889" s="52">
        <v>1</v>
      </c>
      <c r="M889" s="56" t="str">
        <f>Tabelle1[[#This Row],[Spalte2]]</f>
        <v>Ekrem Balta</v>
      </c>
    </row>
    <row r="890" spans="3:13" ht="15.75">
      <c r="C890" t="str">
        <f>Tabelle1[[#This Row],[Vorname]]&amp;" "&amp;Tabelle1[[#This Row],[Nachname]]</f>
        <v>Ahmet Özdemir</v>
      </c>
      <c r="D890" s="52" t="s">
        <v>2330</v>
      </c>
      <c r="E890" s="52" t="s">
        <v>1376</v>
      </c>
      <c r="F890" s="53"/>
      <c r="G890" s="52" t="s">
        <v>53</v>
      </c>
      <c r="H890" s="46" t="str">
        <f>IFERROR(VLOOKUP(Tabelle1[[#This Row],[Wahlkreisnummer]],Wahlkreise!$A$5:$C$132,3,FALSE),"")</f>
        <v>Wahlkreis: 5 Rhein-Erft-Kreis I</v>
      </c>
      <c r="I890" s="52" t="s">
        <v>2331</v>
      </c>
      <c r="J890" s="51">
        <v>5</v>
      </c>
      <c r="K890" s="52" t="s">
        <v>350</v>
      </c>
      <c r="L890" s="52">
        <v>1</v>
      </c>
      <c r="M890" s="56" t="str">
        <f>Tabelle1[[#This Row],[Spalte2]]</f>
        <v>Ahmet Özdemir</v>
      </c>
    </row>
    <row r="891" spans="3:13" ht="15.75">
      <c r="C891" t="str">
        <f>Tabelle1[[#This Row],[Vorname]]&amp;" "&amp;Tabelle1[[#This Row],[Nachname]]</f>
        <v>Ruzdija Avdi</v>
      </c>
      <c r="D891" s="52" t="s">
        <v>1849</v>
      </c>
      <c r="E891" s="52" t="s">
        <v>821</v>
      </c>
      <c r="F891" s="53"/>
      <c r="G891" s="52" t="s">
        <v>211</v>
      </c>
      <c r="H891" s="46" t="str">
        <f>IFERROR(VLOOKUP(Tabelle1[[#This Row],[Wahlkreisnummer]],Wahlkreise!$A$5:$C$132,3,FALSE),"")</f>
        <v>Wahlkreis: 5 Rhein-Erft-Kreis I</v>
      </c>
      <c r="I891" s="52" t="s">
        <v>2332</v>
      </c>
      <c r="J891" s="51">
        <v>5</v>
      </c>
      <c r="K891" s="52" t="s">
        <v>2333</v>
      </c>
      <c r="L891" s="52">
        <v>1</v>
      </c>
      <c r="M891" s="56" t="str">
        <f>Tabelle1[[#This Row],[Spalte2]]</f>
        <v>Ruzdija Avdi</v>
      </c>
    </row>
    <row r="892" spans="3:13" ht="15.75">
      <c r="C892" t="str">
        <f>Tabelle1[[#This Row],[Vorname]]&amp;" "&amp;Tabelle1[[#This Row],[Nachname]]</f>
        <v>Peter Gonska</v>
      </c>
      <c r="D892" s="52" t="s">
        <v>2334</v>
      </c>
      <c r="E892" s="52" t="s">
        <v>1891</v>
      </c>
      <c r="F892" s="53"/>
      <c r="G892" s="52" t="s">
        <v>46</v>
      </c>
      <c r="H892" s="46" t="str">
        <f>IFERROR(VLOOKUP(Tabelle1[[#This Row],[Wahlkreisnummer]],Wahlkreise!$A$5:$C$132,3,FALSE),"")</f>
        <v>Wahlkreis: 6 Rhein-Erft-Kreis II</v>
      </c>
      <c r="I892" s="52" t="s">
        <v>2335</v>
      </c>
      <c r="J892" s="51">
        <v>6</v>
      </c>
      <c r="K892" s="52" t="s">
        <v>724</v>
      </c>
      <c r="L892" s="52">
        <v>1</v>
      </c>
      <c r="M892" s="56" t="str">
        <f>Tabelle1[[#This Row],[Spalte2]]</f>
        <v>Peter Gonska</v>
      </c>
    </row>
    <row r="893" spans="3:13" ht="15.75">
      <c r="C893" t="str">
        <f>Tabelle1[[#This Row],[Vorname]]&amp;" "&amp;Tabelle1[[#This Row],[Nachname]]</f>
        <v>Peter Singer</v>
      </c>
      <c r="D893" s="52" t="s">
        <v>2336</v>
      </c>
      <c r="E893" s="52" t="s">
        <v>685</v>
      </c>
      <c r="F893" s="53"/>
      <c r="G893" s="52" t="s">
        <v>59</v>
      </c>
      <c r="H893" s="46" t="str">
        <f>IFERROR(VLOOKUP(Tabelle1[[#This Row],[Wahlkreisnummer]],Wahlkreise!$A$5:$C$132,3,FALSE),"")</f>
        <v>Wahlkreis: 6 Rhein-Erft-Kreis II</v>
      </c>
      <c r="I893" s="52" t="s">
        <v>2337</v>
      </c>
      <c r="J893" s="51">
        <v>6</v>
      </c>
      <c r="K893" s="52" t="s">
        <v>724</v>
      </c>
      <c r="L893" s="52">
        <v>1</v>
      </c>
      <c r="M893" s="56" t="str">
        <f>Tabelle1[[#This Row],[Spalte2]]</f>
        <v>Peter Singer</v>
      </c>
    </row>
    <row r="894" spans="3:13" ht="15.75">
      <c r="C894" t="str">
        <f>Tabelle1[[#This Row],[Vorname]]&amp;" "&amp;Tabelle1[[#This Row],[Nachname]]</f>
        <v>Dagmar Knuth</v>
      </c>
      <c r="D894" s="52" t="s">
        <v>1074</v>
      </c>
      <c r="E894" s="52" t="s">
        <v>1891</v>
      </c>
      <c r="F894" s="53"/>
      <c r="G894" s="52" t="s">
        <v>143</v>
      </c>
      <c r="H894" s="46" t="str">
        <f>IFERROR(VLOOKUP(Tabelle1[[#This Row],[Wahlkreisnummer]],Wahlkreise!$A$5:$C$132,3,FALSE),"")</f>
        <v>Wahlkreis: 6 Rhein-Erft-Kreis II</v>
      </c>
      <c r="I894" s="52" t="s">
        <v>2338</v>
      </c>
      <c r="J894" s="51">
        <v>6</v>
      </c>
      <c r="K894" s="52" t="s">
        <v>1589</v>
      </c>
      <c r="L894" s="52">
        <v>2</v>
      </c>
      <c r="M894" s="56" t="str">
        <f>Tabelle1[[#This Row],[Spalte2]]</f>
        <v>Dagmar Knuth</v>
      </c>
    </row>
    <row r="895" spans="3:13" ht="15.75">
      <c r="C895" t="str">
        <f>Tabelle1[[#This Row],[Vorname]]&amp;" "&amp;Tabelle1[[#This Row],[Nachname]]</f>
        <v>Judith Ilhan</v>
      </c>
      <c r="D895" s="52" t="s">
        <v>1159</v>
      </c>
      <c r="E895" s="52" t="s">
        <v>1376</v>
      </c>
      <c r="F895" s="53"/>
      <c r="G895" s="52" t="s">
        <v>79</v>
      </c>
      <c r="H895" s="46" t="str">
        <f>IFERROR(VLOOKUP(Tabelle1[[#This Row],[Wahlkreisnummer]],Wahlkreise!$A$5:$C$132,3,FALSE),"")</f>
        <v>Wahlkreis: 6 Rhein-Erft-Kreis II</v>
      </c>
      <c r="I895" s="52" t="s">
        <v>2339</v>
      </c>
      <c r="J895" s="51">
        <v>6</v>
      </c>
      <c r="K895" s="52" t="s">
        <v>892</v>
      </c>
      <c r="L895" s="52">
        <v>2</v>
      </c>
      <c r="M895" s="56" t="str">
        <f>Tabelle1[[#This Row],[Spalte2]]</f>
        <v>Judith Ilhan</v>
      </c>
    </row>
    <row r="896" spans="3:13" ht="15.75">
      <c r="C896" t="str">
        <f>Tabelle1[[#This Row],[Vorname]]&amp;" "&amp;Tabelle1[[#This Row],[Nachname]]</f>
        <v>Friedrich Jeschke</v>
      </c>
      <c r="D896" s="52" t="s">
        <v>734</v>
      </c>
      <c r="E896" s="52" t="s">
        <v>252</v>
      </c>
      <c r="F896" s="53"/>
      <c r="G896" s="52" t="s">
        <v>218</v>
      </c>
      <c r="H896" s="46" t="str">
        <f>IFERROR(VLOOKUP(Tabelle1[[#This Row],[Wahlkreisnummer]],Wahlkreise!$A$5:$C$132,3,FALSE),"")</f>
        <v>Wahlkreis: 6 Rhein-Erft-Kreis II</v>
      </c>
      <c r="I896" s="52" t="s">
        <v>2340</v>
      </c>
      <c r="J896" s="51">
        <v>6</v>
      </c>
      <c r="K896" s="52" t="s">
        <v>2341</v>
      </c>
      <c r="L896" s="52">
        <v>1</v>
      </c>
      <c r="M896" s="56" t="str">
        <f>Tabelle1[[#This Row],[Spalte2]]</f>
        <v>Friedrich Jeschke</v>
      </c>
    </row>
    <row r="897" spans="3:13" ht="15.75">
      <c r="C897" t="str">
        <f>Tabelle1[[#This Row],[Vorname]]&amp;" "&amp;Tabelle1[[#This Row],[Nachname]]</f>
        <v>Norbert Raatz</v>
      </c>
      <c r="D897" s="52" t="s">
        <v>1506</v>
      </c>
      <c r="E897" s="52" t="s">
        <v>1891</v>
      </c>
      <c r="F897" s="53"/>
      <c r="G897" s="52" t="s">
        <v>46</v>
      </c>
      <c r="H897" s="46" t="str">
        <f>IFERROR(VLOOKUP(Tabelle1[[#This Row],[Wahlkreisnummer]],Wahlkreise!$A$5:$C$132,3,FALSE),"")</f>
        <v>Wahlkreis: 7 Rhein-Erft-Kreis III</v>
      </c>
      <c r="I897" s="52" t="s">
        <v>2342</v>
      </c>
      <c r="J897" s="51">
        <v>7</v>
      </c>
      <c r="K897" s="52" t="s">
        <v>1928</v>
      </c>
      <c r="L897" s="52">
        <v>1</v>
      </c>
      <c r="M897" s="56" t="str">
        <f>Tabelle1[[#This Row],[Spalte2]]</f>
        <v>Norbert Raatz</v>
      </c>
    </row>
    <row r="898" spans="3:13" ht="15.75">
      <c r="C898" t="str">
        <f>Tabelle1[[#This Row],[Vorname]]&amp;" "&amp;Tabelle1[[#This Row],[Nachname]]</f>
        <v>Simon Papel</v>
      </c>
      <c r="D898" s="52" t="s">
        <v>913</v>
      </c>
      <c r="E898" s="52" t="s">
        <v>2148</v>
      </c>
      <c r="F898" s="53"/>
      <c r="G898" s="52" t="s">
        <v>59</v>
      </c>
      <c r="H898" s="46" t="str">
        <f>IFERROR(VLOOKUP(Tabelle1[[#This Row],[Wahlkreisnummer]],Wahlkreise!$A$5:$C$132,3,FALSE),"")</f>
        <v>Wahlkreis: 7 Rhein-Erft-Kreis III</v>
      </c>
      <c r="I898" s="52" t="s">
        <v>2343</v>
      </c>
      <c r="J898" s="51">
        <v>7</v>
      </c>
      <c r="K898" s="52" t="s">
        <v>1123</v>
      </c>
      <c r="L898" s="52">
        <v>1</v>
      </c>
      <c r="M898" s="56" t="str">
        <f>Tabelle1[[#This Row],[Spalte2]]</f>
        <v>Simon Papel</v>
      </c>
    </row>
    <row r="899" spans="3:13" ht="15.75">
      <c r="C899" t="str">
        <f>Tabelle1[[#This Row],[Vorname]]&amp;" "&amp;Tabelle1[[#This Row],[Nachname]]</f>
        <v>Robert Jungnischke</v>
      </c>
      <c r="D899" s="52" t="s">
        <v>332</v>
      </c>
      <c r="E899" s="52" t="s">
        <v>2148</v>
      </c>
      <c r="F899" s="53"/>
      <c r="G899" s="52" t="s">
        <v>143</v>
      </c>
      <c r="H899" s="46" t="str">
        <f>IFERROR(VLOOKUP(Tabelle1[[#This Row],[Wahlkreisnummer]],Wahlkreise!$A$5:$C$132,3,FALSE),"")</f>
        <v>Wahlkreis: 7 Rhein-Erft-Kreis III</v>
      </c>
      <c r="I899" s="52" t="s">
        <v>2344</v>
      </c>
      <c r="J899" s="51">
        <v>7</v>
      </c>
      <c r="K899" s="52" t="s">
        <v>323</v>
      </c>
      <c r="L899" s="52">
        <v>1</v>
      </c>
      <c r="M899" s="56" t="str">
        <f>Tabelle1[[#This Row],[Spalte2]]</f>
        <v>Robert Jungnischke</v>
      </c>
    </row>
    <row r="900" spans="3:13" ht="15.75">
      <c r="C900" t="str">
        <f>Tabelle1[[#This Row],[Vorname]]&amp;" "&amp;Tabelle1[[#This Row],[Nachname]]</f>
        <v>David Held</v>
      </c>
      <c r="D900" s="52" t="s">
        <v>2345</v>
      </c>
      <c r="E900" s="52" t="s">
        <v>1376</v>
      </c>
      <c r="F900" s="53"/>
      <c r="G900" s="52" t="s">
        <v>79</v>
      </c>
      <c r="H900" s="46" t="str">
        <f>IFERROR(VLOOKUP(Tabelle1[[#This Row],[Wahlkreisnummer]],Wahlkreise!$A$5:$C$132,3,FALSE),"")</f>
        <v>Wahlkreis: 7 Rhein-Erft-Kreis III</v>
      </c>
      <c r="I900" s="52" t="s">
        <v>2346</v>
      </c>
      <c r="J900" s="51">
        <v>7</v>
      </c>
      <c r="K900" s="52" t="s">
        <v>1643</v>
      </c>
      <c r="L900" s="52">
        <v>1</v>
      </c>
      <c r="M900" s="56" t="str">
        <f>Tabelle1[[#This Row],[Spalte2]]</f>
        <v>David Held</v>
      </c>
    </row>
    <row r="901" spans="3:13" ht="15.75">
      <c r="C901" t="str">
        <f>Tabelle1[[#This Row],[Vorname]]&amp;" "&amp;Tabelle1[[#This Row],[Nachname]]</f>
        <v>Simone Spicale</v>
      </c>
      <c r="D901" s="52" t="s">
        <v>1297</v>
      </c>
      <c r="E901" s="52" t="s">
        <v>486</v>
      </c>
      <c r="F901" s="53"/>
      <c r="G901" s="52" t="s">
        <v>53</v>
      </c>
      <c r="H901" s="46" t="str">
        <f>IFERROR(VLOOKUP(Tabelle1[[#This Row],[Wahlkreisnummer]],Wahlkreise!$A$5:$C$132,3,FALSE),"")</f>
        <v>Wahlkreis: 7 Rhein-Erft-Kreis III</v>
      </c>
      <c r="I901" s="52" t="s">
        <v>2347</v>
      </c>
      <c r="J901" s="51">
        <v>7</v>
      </c>
      <c r="K901" s="52" t="s">
        <v>412</v>
      </c>
      <c r="L901" s="52">
        <v>2</v>
      </c>
      <c r="M901" s="56" t="str">
        <f>Tabelle1[[#This Row],[Spalte2]]</f>
        <v>Simone Spicale</v>
      </c>
    </row>
    <row r="902" spans="3:13" ht="15.75">
      <c r="C902" t="str">
        <f>Tabelle1[[#This Row],[Vorname]]&amp;" "&amp;Tabelle1[[#This Row],[Nachname]]</f>
        <v>Ioannis Milios</v>
      </c>
      <c r="D902" s="52" t="s">
        <v>1297</v>
      </c>
      <c r="E902" s="52" t="s">
        <v>1376</v>
      </c>
      <c r="F902" s="53"/>
      <c r="G902" s="52" t="s">
        <v>66</v>
      </c>
      <c r="H902" s="46" t="str">
        <f>IFERROR(VLOOKUP(Tabelle1[[#This Row],[Wahlkreisnummer]],Wahlkreise!$A$5:$C$132,3,FALSE),"")</f>
        <v>Wahlkreis: 7 Rhein-Erft-Kreis III</v>
      </c>
      <c r="I902" s="52" t="s">
        <v>2348</v>
      </c>
      <c r="J902" s="51">
        <v>7</v>
      </c>
      <c r="K902" s="52" t="s">
        <v>2349</v>
      </c>
      <c r="L902" s="52">
        <v>1</v>
      </c>
      <c r="M902" s="56" t="str">
        <f>Tabelle1[[#This Row],[Spalte2]]</f>
        <v>Ioannis Milios</v>
      </c>
    </row>
    <row r="903" spans="3:13" ht="15.75">
      <c r="C903" t="str">
        <f>Tabelle1[[#This Row],[Vorname]]&amp;" "&amp;Tabelle1[[#This Row],[Nachname]]</f>
        <v>Thomas Bauer-Jazayeri</v>
      </c>
      <c r="D903" s="52" t="s">
        <v>2350</v>
      </c>
      <c r="E903" s="52" t="s">
        <v>486</v>
      </c>
      <c r="F903" s="53"/>
      <c r="G903" s="52" t="s">
        <v>211</v>
      </c>
      <c r="H903" s="46" t="str">
        <f>IFERROR(VLOOKUP(Tabelle1[[#This Row],[Wahlkreisnummer]],Wahlkreise!$A$5:$C$132,3,FALSE),"")</f>
        <v>Wahlkreis: 7 Rhein-Erft-Kreis III</v>
      </c>
      <c r="I903" s="52" t="s">
        <v>2351</v>
      </c>
      <c r="J903" s="51">
        <v>7</v>
      </c>
      <c r="K903" s="52" t="s">
        <v>280</v>
      </c>
      <c r="L903" s="52">
        <v>1</v>
      </c>
      <c r="M903" s="56" t="str">
        <f>Tabelle1[[#This Row],[Spalte2]]</f>
        <v>Thomas Bauer-Jazayeri</v>
      </c>
    </row>
    <row r="904" spans="3:13" ht="15.75">
      <c r="C904" t="str">
        <f>Tabelle1[[#This Row],[Vorname]]&amp;" "&amp;Tabelle1[[#This Row],[Nachname]]</f>
        <v>Frank Poll</v>
      </c>
      <c r="D904" s="52" t="s">
        <v>792</v>
      </c>
      <c r="E904" s="52" t="s">
        <v>2352</v>
      </c>
      <c r="F904" s="53"/>
      <c r="G904" s="52" t="s">
        <v>46</v>
      </c>
      <c r="H904" s="46" t="str">
        <f>IFERROR(VLOOKUP(Tabelle1[[#This Row],[Wahlkreisnummer]],Wahlkreise!$A$5:$C$132,3,FALSE),"")</f>
        <v>Wahlkreis: 8 Euskirchen I</v>
      </c>
      <c r="I904" s="52" t="s">
        <v>2353</v>
      </c>
      <c r="J904" s="51">
        <v>8</v>
      </c>
      <c r="K904" s="52" t="s">
        <v>889</v>
      </c>
      <c r="L904" s="52">
        <v>1</v>
      </c>
      <c r="M904" s="56" t="str">
        <f>Tabelle1[[#This Row],[Spalte2]]</f>
        <v>Frank Poll</v>
      </c>
    </row>
    <row r="905" spans="3:13" ht="15.75">
      <c r="C905" t="str">
        <f>Tabelle1[[#This Row],[Vorname]]&amp;" "&amp;Tabelle1[[#This Row],[Nachname]]</f>
        <v>Thomas Bell</v>
      </c>
      <c r="D905" s="52" t="s">
        <v>1527</v>
      </c>
      <c r="E905" s="52" t="s">
        <v>1986</v>
      </c>
      <c r="F905" s="53"/>
      <c r="G905" s="52" t="s">
        <v>59</v>
      </c>
      <c r="H905" s="46" t="str">
        <f>IFERROR(VLOOKUP(Tabelle1[[#This Row],[Wahlkreisnummer]],Wahlkreise!$A$5:$C$132,3,FALSE),"")</f>
        <v>Wahlkreis: 8 Euskirchen I</v>
      </c>
      <c r="I905" s="52" t="s">
        <v>2354</v>
      </c>
      <c r="J905" s="51">
        <v>8</v>
      </c>
      <c r="K905" s="52" t="s">
        <v>280</v>
      </c>
      <c r="L905" s="52">
        <v>1</v>
      </c>
      <c r="M905" s="56" t="str">
        <f>Tabelle1[[#This Row],[Spalte2]]</f>
        <v>Thomas Bell</v>
      </c>
    </row>
    <row r="906" spans="3:13" ht="15.75">
      <c r="C906" t="str">
        <f>Tabelle1[[#This Row],[Vorname]]&amp;" "&amp;Tabelle1[[#This Row],[Nachname]]</f>
        <v>Marco Limberg</v>
      </c>
      <c r="D906" s="52" t="s">
        <v>792</v>
      </c>
      <c r="E906" s="52" t="s">
        <v>637</v>
      </c>
      <c r="F906" s="53"/>
      <c r="G906" s="52" t="s">
        <v>218</v>
      </c>
      <c r="H906" s="46" t="str">
        <f>IFERROR(VLOOKUP(Tabelle1[[#This Row],[Wahlkreisnummer]],Wahlkreise!$A$5:$C$132,3,FALSE),"")</f>
        <v>Wahlkreis: 8 Euskirchen I</v>
      </c>
      <c r="I906" s="52" t="s">
        <v>2355</v>
      </c>
      <c r="J906" s="51">
        <v>8</v>
      </c>
      <c r="K906" s="52" t="s">
        <v>654</v>
      </c>
      <c r="L906" s="52">
        <v>1</v>
      </c>
      <c r="M906" s="56" t="str">
        <f>Tabelle1[[#This Row],[Spalte2]]</f>
        <v>Marco Limberg</v>
      </c>
    </row>
    <row r="907" spans="3:13" ht="15.75">
      <c r="C907" t="str">
        <f>Tabelle1[[#This Row],[Vorname]]&amp;" "&amp;Tabelle1[[#This Row],[Nachname]]</f>
        <v>Igor Tabakman</v>
      </c>
      <c r="D907" s="52" t="s">
        <v>659</v>
      </c>
      <c r="E907" s="52" t="s">
        <v>714</v>
      </c>
      <c r="F907" s="53"/>
      <c r="G907" s="52" t="s">
        <v>46</v>
      </c>
      <c r="H907" s="46" t="str">
        <f>IFERROR(VLOOKUP(Tabelle1[[#This Row],[Wahlkreisnummer]],Wahlkreise!$A$5:$C$132,3,FALSE),"")</f>
        <v>Wahlkreis: 9 Heinsberg I</v>
      </c>
      <c r="I907" s="52" t="s">
        <v>2356</v>
      </c>
      <c r="J907" s="51">
        <v>9</v>
      </c>
      <c r="K907" s="52" t="s">
        <v>2305</v>
      </c>
      <c r="L907" s="52">
        <v>1</v>
      </c>
      <c r="M907" s="56" t="str">
        <f>Tabelle1[[#This Row],[Spalte2]]</f>
        <v>Igor Tabakman</v>
      </c>
    </row>
    <row r="908" spans="3:13" ht="15.75">
      <c r="C908" t="str">
        <f>Tabelle1[[#This Row],[Vorname]]&amp;" "&amp;Tabelle1[[#This Row],[Nachname]]</f>
        <v>Max Winkowski</v>
      </c>
      <c r="D908" s="52" t="s">
        <v>596</v>
      </c>
      <c r="E908" s="52" t="s">
        <v>2357</v>
      </c>
      <c r="F908" s="53"/>
      <c r="G908" s="52" t="s">
        <v>59</v>
      </c>
      <c r="H908" s="46" t="str">
        <f>IFERROR(VLOOKUP(Tabelle1[[#This Row],[Wahlkreisnummer]],Wahlkreise!$A$5:$C$132,3,FALSE),"")</f>
        <v>Wahlkreis: 9 Heinsberg I</v>
      </c>
      <c r="I908" s="52" t="s">
        <v>2358</v>
      </c>
      <c r="J908" s="51">
        <v>9</v>
      </c>
      <c r="K908" s="52" t="s">
        <v>922</v>
      </c>
      <c r="L908" s="52">
        <v>1</v>
      </c>
      <c r="M908" s="56" t="str">
        <f>Tabelle1[[#This Row],[Spalte2]]</f>
        <v>Max Winkowski</v>
      </c>
    </row>
    <row r="909" spans="3:13" ht="15.75">
      <c r="C909" t="str">
        <f>Tabelle1[[#This Row],[Titel]]&amp;" "&amp;Tabelle1[[#This Row],[Vorname]]&amp;" "&amp;Tabelle1[[#This Row],[Nachname]]</f>
        <v>Dr. Michael Hülsen</v>
      </c>
      <c r="D909" s="52" t="s">
        <v>2359</v>
      </c>
      <c r="E909" s="52" t="s">
        <v>2360</v>
      </c>
      <c r="F909" s="52" t="s">
        <v>241</v>
      </c>
      <c r="G909" s="52" t="s">
        <v>73</v>
      </c>
      <c r="H909" s="46" t="str">
        <f>IFERROR(VLOOKUP(Tabelle1[[#This Row],[Wahlkreisnummer]],Wahlkreise!$A$5:$C$132,3,FALSE),"")</f>
        <v>Wahlkreis: 9 Heinsberg I</v>
      </c>
      <c r="I909" s="52" t="s">
        <v>2361</v>
      </c>
      <c r="J909" s="51">
        <v>9</v>
      </c>
      <c r="K909" s="52" t="s">
        <v>652</v>
      </c>
      <c r="L909" s="52">
        <v>1</v>
      </c>
      <c r="M909" s="56" t="str">
        <f>Tabelle1[[#This Row],[Spalte2]]</f>
        <v>Dr. Michael Hülsen</v>
      </c>
    </row>
    <row r="910" spans="3:13" ht="15.75">
      <c r="C910" t="str">
        <f>Tabelle1[[#This Row],[Vorname]]&amp;" "&amp;Tabelle1[[#This Row],[Nachname]]</f>
        <v>Elmar Aretz</v>
      </c>
      <c r="D910" s="52" t="s">
        <v>1008</v>
      </c>
      <c r="E910" s="52" t="s">
        <v>2357</v>
      </c>
      <c r="F910" s="53"/>
      <c r="G910" s="52" t="s">
        <v>66</v>
      </c>
      <c r="H910" s="46" t="str">
        <f>IFERROR(VLOOKUP(Tabelle1[[#This Row],[Wahlkreisnummer]],Wahlkreise!$A$5:$C$132,3,FALSE),"")</f>
        <v>Wahlkreis: 9 Heinsberg I</v>
      </c>
      <c r="I910" s="52" t="s">
        <v>2362</v>
      </c>
      <c r="J910" s="51">
        <v>9</v>
      </c>
      <c r="K910" s="52" t="s">
        <v>1466</v>
      </c>
      <c r="L910" s="52">
        <v>1</v>
      </c>
      <c r="M910" s="56" t="str">
        <f>Tabelle1[[#This Row],[Spalte2]]</f>
        <v>Elmar Aretz</v>
      </c>
    </row>
    <row r="911" spans="3:13" ht="15.75">
      <c r="C911" t="str">
        <f>Tabelle1[[#This Row],[Vorname]]&amp;" "&amp;Tabelle1[[#This Row],[Nachname]]</f>
        <v>Jürgen Spenrath</v>
      </c>
      <c r="D911" s="52" t="s">
        <v>626</v>
      </c>
      <c r="E911" s="52" t="s">
        <v>1072</v>
      </c>
      <c r="F911" s="53"/>
      <c r="G911" s="52" t="s">
        <v>46</v>
      </c>
      <c r="H911" s="46" t="str">
        <f>IFERROR(VLOOKUP(Tabelle1[[#This Row],[Wahlkreisnummer]],Wahlkreise!$A$5:$C$132,3,FALSE),"")</f>
        <v>Wahlkreis: 10 Heinsberg II</v>
      </c>
      <c r="I911" s="52" t="s">
        <v>2363</v>
      </c>
      <c r="J911" s="51">
        <v>10</v>
      </c>
      <c r="K911" s="52" t="s">
        <v>308</v>
      </c>
      <c r="L911" s="52">
        <v>1</v>
      </c>
      <c r="M911" s="56" t="str">
        <f>Tabelle1[[#This Row],[Spalte2]]</f>
        <v>Jürgen Spenrath</v>
      </c>
    </row>
    <row r="912" spans="3:13" ht="15.75">
      <c r="C912" t="str">
        <f>Tabelle1[[#This Row],[Vorname]]&amp;" "&amp;Tabelle1[[#This Row],[Nachname]]</f>
        <v>Manuel Staeck</v>
      </c>
      <c r="D912" s="52" t="s">
        <v>2364</v>
      </c>
      <c r="E912" s="52" t="s">
        <v>562</v>
      </c>
      <c r="F912" s="53"/>
      <c r="G912" s="52" t="s">
        <v>59</v>
      </c>
      <c r="H912" s="46" t="str">
        <f>IFERROR(VLOOKUP(Tabelle1[[#This Row],[Wahlkreisnummer]],Wahlkreise!$A$5:$C$132,3,FALSE),"")</f>
        <v>Wahlkreis: 10 Heinsberg II</v>
      </c>
      <c r="I912" s="52" t="s">
        <v>2365</v>
      </c>
      <c r="J912" s="51">
        <v>10</v>
      </c>
      <c r="K912" s="52" t="s">
        <v>2366</v>
      </c>
      <c r="L912" s="52">
        <v>1</v>
      </c>
      <c r="M912" s="56" t="str">
        <f>Tabelle1[[#This Row],[Spalte2]]</f>
        <v>Manuel Staeck</v>
      </c>
    </row>
    <row r="913" spans="3:13" ht="15.75">
      <c r="C913" t="str">
        <f>Tabelle1[[#This Row],[Vorname]]&amp;" "&amp;Tabelle1[[#This Row],[Nachname]]</f>
        <v>Heinrich-Josef Frings</v>
      </c>
      <c r="D913" s="52" t="s">
        <v>1008</v>
      </c>
      <c r="E913" s="52" t="s">
        <v>2357</v>
      </c>
      <c r="F913" s="53"/>
      <c r="G913" s="52" t="s">
        <v>79</v>
      </c>
      <c r="H913" s="46" t="str">
        <f>IFERROR(VLOOKUP(Tabelle1[[#This Row],[Wahlkreisnummer]],Wahlkreise!$A$5:$C$132,3,FALSE),"")</f>
        <v>Wahlkreis: 10 Heinsberg II</v>
      </c>
      <c r="I913" s="52" t="s">
        <v>2367</v>
      </c>
      <c r="J913" s="51">
        <v>10</v>
      </c>
      <c r="K913" s="52" t="s">
        <v>2368</v>
      </c>
      <c r="L913" s="52">
        <v>1</v>
      </c>
      <c r="M913" s="56" t="str">
        <f>Tabelle1[[#This Row],[Spalte2]]</f>
        <v>Heinrich-Josef Frings</v>
      </c>
    </row>
    <row r="914" spans="3:13" ht="15.75">
      <c r="C914" t="str">
        <f>Tabelle1[[#This Row],[Vorname]]&amp;" "&amp;Tabelle1[[#This Row],[Nachname]]</f>
        <v>Paul Mank</v>
      </c>
      <c r="D914" s="52" t="s">
        <v>1627</v>
      </c>
      <c r="E914" s="52" t="s">
        <v>2122</v>
      </c>
      <c r="F914" s="53"/>
      <c r="G914" s="52" t="s">
        <v>53</v>
      </c>
      <c r="H914" s="46" t="str">
        <f>IFERROR(VLOOKUP(Tabelle1[[#This Row],[Wahlkreisnummer]],Wahlkreise!$A$5:$C$132,3,FALSE),"")</f>
        <v>Wahlkreis: 10 Heinsberg II</v>
      </c>
      <c r="I914" s="52" t="s">
        <v>2369</v>
      </c>
      <c r="J914" s="51">
        <v>10</v>
      </c>
      <c r="K914" s="52" t="s">
        <v>1554</v>
      </c>
      <c r="L914" s="52">
        <v>1</v>
      </c>
      <c r="M914" s="56" t="str">
        <f>Tabelle1[[#This Row],[Spalte2]]</f>
        <v>Paul Mank</v>
      </c>
    </row>
    <row r="915" spans="3:13" ht="15.75">
      <c r="C915" t="str">
        <f>Tabelle1[[#This Row],[Vorname]]&amp;" "&amp;Tabelle1[[#This Row],[Nachname]]</f>
        <v>Bernd Essler</v>
      </c>
      <c r="D915" s="52" t="s">
        <v>475</v>
      </c>
      <c r="E915" s="52" t="s">
        <v>268</v>
      </c>
      <c r="F915" s="53"/>
      <c r="G915" s="52" t="s">
        <v>46</v>
      </c>
      <c r="H915" s="46" t="str">
        <f>IFERROR(VLOOKUP(Tabelle1[[#This Row],[Wahlkreisnummer]],Wahlkreise!$A$5:$C$132,3,FALSE),"")</f>
        <v>Wahlkreis: 11 Düren I</v>
      </c>
      <c r="I915" s="52" t="s">
        <v>2370</v>
      </c>
      <c r="J915" s="51">
        <v>11</v>
      </c>
      <c r="K915" s="52" t="s">
        <v>300</v>
      </c>
      <c r="L915" s="52">
        <v>1</v>
      </c>
      <c r="M915" s="56" t="str">
        <f>Tabelle1[[#This Row],[Spalte2]]</f>
        <v>Bernd Essler</v>
      </c>
    </row>
    <row r="916" spans="3:13" ht="15.75">
      <c r="C916" t="str">
        <f>Tabelle1[[#This Row],[Vorname]]&amp;" "&amp;Tabelle1[[#This Row],[Nachname]]</f>
        <v>Mihaela Mörsch</v>
      </c>
      <c r="D916" s="52" t="s">
        <v>2371</v>
      </c>
      <c r="E916" s="52" t="s">
        <v>1453</v>
      </c>
      <c r="F916" s="53"/>
      <c r="G916" s="52" t="s">
        <v>59</v>
      </c>
      <c r="H916" s="46" t="str">
        <f>IFERROR(VLOOKUP(Tabelle1[[#This Row],[Wahlkreisnummer]],Wahlkreise!$A$5:$C$132,3,FALSE),"")</f>
        <v>Wahlkreis: 11 Düren I</v>
      </c>
      <c r="I916" s="52" t="s">
        <v>2372</v>
      </c>
      <c r="J916" s="51">
        <v>11</v>
      </c>
      <c r="K916" s="52" t="s">
        <v>2373</v>
      </c>
      <c r="L916" s="52">
        <v>2</v>
      </c>
      <c r="M916" s="56" t="str">
        <f>Tabelle1[[#This Row],[Spalte2]]</f>
        <v>Mihaela Mörsch</v>
      </c>
    </row>
    <row r="917" spans="3:13" ht="15.75">
      <c r="C917" t="str">
        <f>Tabelle1[[#This Row],[Vorname]]&amp;" "&amp;Tabelle1[[#This Row],[Nachname]]</f>
        <v>Oliver Ollech</v>
      </c>
      <c r="D917" s="52" t="s">
        <v>2374</v>
      </c>
      <c r="E917" s="52" t="s">
        <v>1045</v>
      </c>
      <c r="F917" s="53"/>
      <c r="G917" s="52" t="s">
        <v>53</v>
      </c>
      <c r="H917" s="46" t="str">
        <f>IFERROR(VLOOKUP(Tabelle1[[#This Row],[Wahlkreisnummer]],Wahlkreise!$A$5:$C$132,3,FALSE),"")</f>
        <v>Wahlkreis: 11 Düren I</v>
      </c>
      <c r="I917" s="52" t="s">
        <v>2375</v>
      </c>
      <c r="J917" s="51">
        <v>11</v>
      </c>
      <c r="K917" s="52" t="s">
        <v>605</v>
      </c>
      <c r="L917" s="52">
        <v>1</v>
      </c>
      <c r="M917" s="56" t="str">
        <f>Tabelle1[[#This Row],[Spalte2]]</f>
        <v>Oliver Ollech</v>
      </c>
    </row>
    <row r="918" spans="3:13" ht="15.75">
      <c r="C918" t="str">
        <f>Tabelle1[[#This Row],[Vorname]]&amp;" "&amp;Tabelle1[[#This Row],[Nachname]]</f>
        <v>Fynn Sören Sauerwein</v>
      </c>
      <c r="D918" s="52" t="s">
        <v>2376</v>
      </c>
      <c r="E918" s="52" t="s">
        <v>1045</v>
      </c>
      <c r="F918" s="53"/>
      <c r="G918" s="52" t="s">
        <v>218</v>
      </c>
      <c r="H918" s="46" t="str">
        <f>IFERROR(VLOOKUP(Tabelle1[[#This Row],[Wahlkreisnummer]],Wahlkreise!$A$5:$C$132,3,FALSE),"")</f>
        <v>Wahlkreis: 11 Düren I</v>
      </c>
      <c r="I918" s="52" t="s">
        <v>2377</v>
      </c>
      <c r="J918" s="51">
        <v>11</v>
      </c>
      <c r="K918" s="52" t="s">
        <v>2378</v>
      </c>
      <c r="L918" s="52">
        <v>1</v>
      </c>
      <c r="M918" s="56" t="str">
        <f>Tabelle1[[#This Row],[Spalte2]]</f>
        <v>Fynn Sören Sauerwein</v>
      </c>
    </row>
    <row r="919" spans="3:13" ht="15.75">
      <c r="C919" t="str">
        <f>Tabelle1[[#This Row],[Titel]]&amp;" "&amp;Tabelle1[[#This Row],[Vorname]]&amp;" "&amp;Tabelle1[[#This Row],[Nachname]]</f>
        <v>Dr. Ralf Nolten</v>
      </c>
      <c r="D919" s="52" t="s">
        <v>2379</v>
      </c>
      <c r="E919" s="52" t="s">
        <v>2380</v>
      </c>
      <c r="F919" s="52" t="s">
        <v>241</v>
      </c>
      <c r="G919" s="52" t="s">
        <v>25</v>
      </c>
      <c r="H919" s="46" t="str">
        <f>IFERROR(VLOOKUP(Tabelle1[[#This Row],[Wahlkreisnummer]],Wahlkreise!$A$5:$C$132,3,FALSE),"")</f>
        <v>Wahlkreis: 12 Düren II - Euskirchen II</v>
      </c>
      <c r="I919" s="52" t="s">
        <v>2381</v>
      </c>
      <c r="J919" s="51">
        <v>12</v>
      </c>
      <c r="K919" s="52" t="s">
        <v>453</v>
      </c>
      <c r="L919" s="52">
        <v>1</v>
      </c>
      <c r="M919" s="56" t="str">
        <f>Tabelle1[[#This Row],[Spalte2]]</f>
        <v>Dr. Ralf Nolten</v>
      </c>
    </row>
    <row r="920" spans="3:13" ht="15.75">
      <c r="C920" t="str">
        <f>Tabelle1[[#This Row],[Vorname]]&amp;" "&amp;Tabelle1[[#This Row],[Nachname]]</f>
        <v>Kai Wallbaum</v>
      </c>
      <c r="D920" s="52" t="s">
        <v>596</v>
      </c>
      <c r="E920" s="52" t="s">
        <v>268</v>
      </c>
      <c r="F920" s="53"/>
      <c r="G920" s="52" t="s">
        <v>59</v>
      </c>
      <c r="H920" s="46" t="str">
        <f>IFERROR(VLOOKUP(Tabelle1[[#This Row],[Wahlkreisnummer]],Wahlkreise!$A$5:$C$132,3,FALSE),"")</f>
        <v>Wahlkreis: 12 Düren II - Euskirchen II</v>
      </c>
      <c r="I920" s="52" t="s">
        <v>2382</v>
      </c>
      <c r="J920" s="51">
        <v>12</v>
      </c>
      <c r="K920" s="52" t="s">
        <v>1288</v>
      </c>
      <c r="L920" s="52">
        <v>1</v>
      </c>
      <c r="M920" s="56" t="str">
        <f>Tabelle1[[#This Row],[Spalte2]]</f>
        <v>Kai Wallbaum</v>
      </c>
    </row>
    <row r="921" spans="3:13" ht="15.75">
      <c r="C921" t="str">
        <f>Tabelle1[[#This Row],[Vorname]]&amp;" "&amp;Tabelle1[[#This Row],[Nachname]]</f>
        <v>Ralf Schmitz</v>
      </c>
      <c r="D921" s="52" t="s">
        <v>846</v>
      </c>
      <c r="E921" s="52" t="s">
        <v>268</v>
      </c>
      <c r="F921" s="53"/>
      <c r="G921" s="52" t="s">
        <v>143</v>
      </c>
      <c r="H921" s="46" t="str">
        <f>IFERROR(VLOOKUP(Tabelle1[[#This Row],[Wahlkreisnummer]],Wahlkreise!$A$5:$C$132,3,FALSE),"")</f>
        <v>Wahlkreis: 12 Düren II - Euskirchen II</v>
      </c>
      <c r="I921" s="52" t="s">
        <v>408</v>
      </c>
      <c r="J921" s="51">
        <v>12</v>
      </c>
      <c r="K921" s="52" t="s">
        <v>453</v>
      </c>
      <c r="L921" s="52">
        <v>1</v>
      </c>
      <c r="M921" s="56" t="str">
        <f>Tabelle1[[#This Row],[Spalte2]]</f>
        <v>Ralf Schmitz</v>
      </c>
    </row>
    <row r="922" spans="3:13" ht="15.75">
      <c r="C922" t="str">
        <f>Tabelle1[[#This Row],[Vorname]]&amp;" "&amp;Tabelle1[[#This Row],[Nachname]]</f>
        <v>Peter Helmer</v>
      </c>
      <c r="D922" s="52" t="s">
        <v>2383</v>
      </c>
      <c r="E922" s="52" t="s">
        <v>268</v>
      </c>
      <c r="F922" s="53"/>
      <c r="G922" s="52" t="s">
        <v>2384</v>
      </c>
      <c r="H922" s="46" t="str">
        <f>IFERROR(VLOOKUP(Tabelle1[[#This Row],[Wahlkreisnummer]],Wahlkreise!$A$5:$C$132,3,FALSE),"")</f>
        <v>Wahlkreis: 12 Düren II - Euskirchen II</v>
      </c>
      <c r="I922" s="52" t="s">
        <v>2385</v>
      </c>
      <c r="J922" s="51">
        <v>12</v>
      </c>
      <c r="K922" s="52" t="s">
        <v>724</v>
      </c>
      <c r="L922" s="52">
        <v>1</v>
      </c>
      <c r="M922" s="56" t="str">
        <f>Tabelle1[[#This Row],[Spalte2]]</f>
        <v>Peter Helmer</v>
      </c>
    </row>
    <row r="923" spans="3:13" ht="15.75">
      <c r="C923" t="str">
        <f>Tabelle1[[#This Row],[Vorname]]&amp;" "&amp;Tabelle1[[#This Row],[Nachname]]</f>
        <v>Luca Leitterstorf</v>
      </c>
      <c r="D923" s="52" t="s">
        <v>332</v>
      </c>
      <c r="E923" s="52" t="s">
        <v>252</v>
      </c>
      <c r="F923" s="53"/>
      <c r="G923" s="52" t="s">
        <v>46</v>
      </c>
      <c r="H923" s="46" t="str">
        <f>IFERROR(VLOOKUP(Tabelle1[[#This Row],[Wahlkreisnummer]],Wahlkreise!$A$5:$C$132,3,FALSE),"")</f>
        <v>Wahlkreis: 13 Köln I</v>
      </c>
      <c r="I923" s="52" t="s">
        <v>2386</v>
      </c>
      <c r="J923" s="51">
        <v>13</v>
      </c>
      <c r="K923" s="52" t="s">
        <v>2387</v>
      </c>
      <c r="L923" s="52">
        <v>1</v>
      </c>
      <c r="M923" s="56" t="str">
        <f>Tabelle1[[#This Row],[Spalte2]]</f>
        <v>Luca Leitterstorf</v>
      </c>
    </row>
    <row r="924" spans="3:13" ht="15.75">
      <c r="C924" t="str">
        <f>Tabelle1[[#This Row],[Vorname]]&amp;" "&amp;Tabelle1[[#This Row],[Nachname]]</f>
        <v>Alexander Brommer</v>
      </c>
      <c r="D924" s="52" t="s">
        <v>1297</v>
      </c>
      <c r="E924" s="52" t="s">
        <v>252</v>
      </c>
      <c r="F924" s="53"/>
      <c r="G924" s="52" t="s">
        <v>73</v>
      </c>
      <c r="H924" s="46" t="str">
        <f>IFERROR(VLOOKUP(Tabelle1[[#This Row],[Wahlkreisnummer]],Wahlkreise!$A$5:$C$132,3,FALSE),"")</f>
        <v>Wahlkreis: 13 Köln I</v>
      </c>
      <c r="I924" s="52" t="s">
        <v>2388</v>
      </c>
      <c r="J924" s="51">
        <v>13</v>
      </c>
      <c r="K924" s="52" t="s">
        <v>292</v>
      </c>
      <c r="L924" s="52">
        <v>1</v>
      </c>
      <c r="M924" s="56" t="str">
        <f>Tabelle1[[#This Row],[Spalte2]]</f>
        <v>Alexander Brommer</v>
      </c>
    </row>
    <row r="925" spans="3:13" ht="15.75">
      <c r="C925" t="str">
        <f>Tabelle1[[#This Row],[Vorname]]&amp;" "&amp;Tabelle1[[#This Row],[Nachname]]</f>
        <v>Hans Christopher Weißenborn</v>
      </c>
      <c r="D925" s="52" t="s">
        <v>2389</v>
      </c>
      <c r="E925" s="52" t="s">
        <v>252</v>
      </c>
      <c r="F925" s="53"/>
      <c r="G925" s="52" t="s">
        <v>143</v>
      </c>
      <c r="H925" s="46" t="str">
        <f>IFERROR(VLOOKUP(Tabelle1[[#This Row],[Wahlkreisnummer]],Wahlkreise!$A$5:$C$132,3,FALSE),"")</f>
        <v>Wahlkreis: 13 Köln I</v>
      </c>
      <c r="I925" s="52" t="s">
        <v>2390</v>
      </c>
      <c r="J925" s="51">
        <v>13</v>
      </c>
      <c r="K925" s="52" t="s">
        <v>2391</v>
      </c>
      <c r="L925" s="52">
        <v>1</v>
      </c>
      <c r="M925" s="56" t="str">
        <f>Tabelle1[[#This Row],[Spalte2]]</f>
        <v>Hans Christopher Weißenborn</v>
      </c>
    </row>
    <row r="926" spans="3:13" ht="15.75">
      <c r="C926" t="str">
        <f>Tabelle1[[#This Row],[Vorname]]&amp;" "&amp;Tabelle1[[#This Row],[Nachname]]</f>
        <v>Olivier Fuchs</v>
      </c>
      <c r="D926" s="52" t="s">
        <v>2392</v>
      </c>
      <c r="E926" s="52" t="s">
        <v>252</v>
      </c>
      <c r="F926" s="53"/>
      <c r="G926" s="52" t="s">
        <v>218</v>
      </c>
      <c r="H926" s="46" t="str">
        <f>IFERROR(VLOOKUP(Tabelle1[[#This Row],[Wahlkreisnummer]],Wahlkreise!$A$5:$C$132,3,FALSE),"")</f>
        <v>Wahlkreis: 13 Köln I</v>
      </c>
      <c r="I926" s="52" t="s">
        <v>559</v>
      </c>
      <c r="J926" s="51">
        <v>13</v>
      </c>
      <c r="K926" s="52" t="s">
        <v>2393</v>
      </c>
      <c r="L926" s="52">
        <v>1</v>
      </c>
      <c r="M926" s="56" t="str">
        <f>Tabelle1[[#This Row],[Spalte2]]</f>
        <v>Olivier Fuchs</v>
      </c>
    </row>
    <row r="927" spans="3:13" ht="15.75">
      <c r="C927" t="str">
        <f>Tabelle1[[#This Row],[Vorname]]&amp;" "&amp;Tabelle1[[#This Row],[Nachname]]</f>
        <v>Heribert Ferdinand</v>
      </c>
      <c r="D927" s="52" t="s">
        <v>2394</v>
      </c>
      <c r="E927" s="52" t="s">
        <v>252</v>
      </c>
      <c r="F927" s="53"/>
      <c r="G927" s="52" t="s">
        <v>46</v>
      </c>
      <c r="H927" s="46" t="str">
        <f>IFERROR(VLOOKUP(Tabelle1[[#This Row],[Wahlkreisnummer]],Wahlkreise!$A$5:$C$132,3,FALSE),"")</f>
        <v>Wahlkreis: 14 Köln II</v>
      </c>
      <c r="I927" s="52" t="s">
        <v>2395</v>
      </c>
      <c r="J927" s="51">
        <v>14</v>
      </c>
      <c r="K927" s="52" t="s">
        <v>2396</v>
      </c>
      <c r="L927" s="52">
        <v>1</v>
      </c>
      <c r="M927" s="56" t="str">
        <f>Tabelle1[[#This Row],[Spalte2]]</f>
        <v>Heribert Ferdinand</v>
      </c>
    </row>
    <row r="928" spans="3:13" ht="15.75">
      <c r="C928" t="str">
        <f>Tabelle1[[#This Row],[Vorname]]&amp;" "&amp;Tabelle1[[#This Row],[Nachname]]</f>
        <v>Bernd Petelkau</v>
      </c>
      <c r="D928" s="52" t="s">
        <v>236</v>
      </c>
      <c r="E928" s="52" t="s">
        <v>252</v>
      </c>
      <c r="F928" s="53"/>
      <c r="G928" s="52" t="s">
        <v>25</v>
      </c>
      <c r="H928" s="46" t="str">
        <f>IFERROR(VLOOKUP(Tabelle1[[#This Row],[Wahlkreisnummer]],Wahlkreise!$A$5:$C$132,3,FALSE),"")</f>
        <v>Wahlkreis: 14 Köln II</v>
      </c>
      <c r="I928" s="52" t="s">
        <v>2397</v>
      </c>
      <c r="J928" s="51">
        <v>14</v>
      </c>
      <c r="K928" s="52" t="s">
        <v>300</v>
      </c>
      <c r="L928" s="52">
        <v>1</v>
      </c>
      <c r="M928" s="56" t="str">
        <f>Tabelle1[[#This Row],[Spalte2]]</f>
        <v>Bernd Petelkau</v>
      </c>
    </row>
    <row r="929" spans="3:13" ht="15.75">
      <c r="C929" t="str">
        <f>Tabelle1[[#This Row],[Vorname]]&amp;" "&amp;Tabelle1[[#This Row],[Nachname]]</f>
        <v>Tanja Eichler</v>
      </c>
      <c r="D929" s="52" t="s">
        <v>2398</v>
      </c>
      <c r="E929" s="52" t="s">
        <v>252</v>
      </c>
      <c r="F929" s="53"/>
      <c r="G929" s="52" t="s">
        <v>204</v>
      </c>
      <c r="H929" s="46" t="str">
        <f>IFERROR(VLOOKUP(Tabelle1[[#This Row],[Wahlkreisnummer]],Wahlkreise!$A$5:$C$132,3,FALSE),"")</f>
        <v>Wahlkreis: 14 Köln II</v>
      </c>
      <c r="I929" s="52" t="s">
        <v>2399</v>
      </c>
      <c r="J929" s="51">
        <v>14</v>
      </c>
      <c r="K929" s="52" t="s">
        <v>1160</v>
      </c>
      <c r="L929" s="52">
        <v>2</v>
      </c>
      <c r="M929" s="56" t="str">
        <f>Tabelle1[[#This Row],[Spalte2]]</f>
        <v>Tanja Eichler</v>
      </c>
    </row>
    <row r="930" spans="3:13" ht="15.75">
      <c r="C930" t="str">
        <f>Tabelle1[[#This Row],[Vorname]]&amp;" "&amp;Tabelle1[[#This Row],[Nachname]]</f>
        <v>Lisa Hanna Gerlach</v>
      </c>
      <c r="D930" s="52" t="s">
        <v>2400</v>
      </c>
      <c r="E930" s="52" t="s">
        <v>252</v>
      </c>
      <c r="F930" s="53"/>
      <c r="G930" s="52" t="s">
        <v>218</v>
      </c>
      <c r="H930" s="46" t="str">
        <f>IFERROR(VLOOKUP(Tabelle1[[#This Row],[Wahlkreisnummer]],Wahlkreise!$A$5:$C$132,3,FALSE),"")</f>
        <v>Wahlkreis: 14 Köln II</v>
      </c>
      <c r="I930" s="52" t="s">
        <v>2401</v>
      </c>
      <c r="J930" s="51">
        <v>14</v>
      </c>
      <c r="K930" s="52" t="s">
        <v>2402</v>
      </c>
      <c r="L930" s="52">
        <v>2</v>
      </c>
      <c r="M930" s="56" t="str">
        <f>Tabelle1[[#This Row],[Spalte2]]</f>
        <v>Lisa Hanna Gerlach</v>
      </c>
    </row>
    <row r="931" spans="3:13" ht="15.75">
      <c r="C931" t="str">
        <f>Tabelle1[[#This Row],[Vorname]]&amp;" "&amp;Tabelle1[[#This Row],[Nachname]]</f>
        <v>Christer Cremer</v>
      </c>
      <c r="D931" s="52" t="s">
        <v>259</v>
      </c>
      <c r="E931" s="52" t="s">
        <v>252</v>
      </c>
      <c r="F931" s="53"/>
      <c r="G931" s="52" t="s">
        <v>46</v>
      </c>
      <c r="H931" s="46" t="str">
        <f>IFERROR(VLOOKUP(Tabelle1[[#This Row],[Wahlkreisnummer]],Wahlkreise!$A$5:$C$132,3,FALSE),"")</f>
        <v>Wahlkreis: 15 Köln III</v>
      </c>
      <c r="I931" s="52" t="s">
        <v>2403</v>
      </c>
      <c r="J931" s="51">
        <v>15</v>
      </c>
      <c r="K931" s="52" t="s">
        <v>2404</v>
      </c>
      <c r="L931" s="52">
        <v>1</v>
      </c>
      <c r="M931" s="56" t="str">
        <f>Tabelle1[[#This Row],[Spalte2]]</f>
        <v>Christer Cremer</v>
      </c>
    </row>
    <row r="932" spans="3:13" ht="15.75">
      <c r="C932" t="str">
        <f>Tabelle1[[#This Row],[Vorname]]&amp;" "&amp;Tabelle1[[#This Row],[Nachname]]</f>
        <v>Christian Köhler Pinzón</v>
      </c>
      <c r="D932" s="52" t="s">
        <v>1888</v>
      </c>
      <c r="E932" s="52" t="s">
        <v>252</v>
      </c>
      <c r="F932" s="53"/>
      <c r="G932" s="52" t="s">
        <v>59</v>
      </c>
      <c r="H932" s="46" t="str">
        <f>IFERROR(VLOOKUP(Tabelle1[[#This Row],[Wahlkreisnummer]],Wahlkreise!$A$5:$C$132,3,FALSE),"")</f>
        <v>Wahlkreis: 15 Köln III</v>
      </c>
      <c r="I932" s="52" t="s">
        <v>2405</v>
      </c>
      <c r="J932" s="51">
        <v>15</v>
      </c>
      <c r="K932" s="52" t="s">
        <v>249</v>
      </c>
      <c r="L932" s="52">
        <v>1</v>
      </c>
      <c r="M932" s="56" t="str">
        <f>Tabelle1[[#This Row],[Spalte2]]</f>
        <v>Christian Köhler Pinzón</v>
      </c>
    </row>
    <row r="933" spans="3:13" ht="15.75">
      <c r="C933" t="str">
        <f>Tabelle1[[#This Row],[Vorname]]&amp;" "&amp;Tabelle1[[#This Row],[Nachname]]</f>
        <v>Stefan Pott</v>
      </c>
      <c r="D933" s="52" t="s">
        <v>2133</v>
      </c>
      <c r="E933" s="52" t="s">
        <v>252</v>
      </c>
      <c r="F933" s="53"/>
      <c r="G933" s="52" t="s">
        <v>73</v>
      </c>
      <c r="H933" s="46" t="str">
        <f>IFERROR(VLOOKUP(Tabelle1[[#This Row],[Wahlkreisnummer]],Wahlkreise!$A$5:$C$132,3,FALSE),"")</f>
        <v>Wahlkreis: 15 Köln III</v>
      </c>
      <c r="I933" s="52" t="s">
        <v>2406</v>
      </c>
      <c r="J933" s="51">
        <v>15</v>
      </c>
      <c r="K933" s="52" t="s">
        <v>598</v>
      </c>
      <c r="L933" s="52">
        <v>1</v>
      </c>
      <c r="M933" s="56" t="str">
        <f>Tabelle1[[#This Row],[Spalte2]]</f>
        <v>Stefan Pott</v>
      </c>
    </row>
    <row r="934" spans="3:13" ht="15.75">
      <c r="C934" t="str">
        <f>Tabelle1[[#This Row],[Vorname]]&amp;" "&amp;Tabelle1[[#This Row],[Nachname]]</f>
        <v>Wolfgang Pawlik</v>
      </c>
      <c r="D934" s="52" t="s">
        <v>2407</v>
      </c>
      <c r="E934" s="52" t="s">
        <v>252</v>
      </c>
      <c r="F934" s="53"/>
      <c r="G934" s="52" t="s">
        <v>143</v>
      </c>
      <c r="H934" s="46" t="str">
        <f>IFERROR(VLOOKUP(Tabelle1[[#This Row],[Wahlkreisnummer]],Wahlkreise!$A$5:$C$132,3,FALSE),"")</f>
        <v>Wahlkreis: 15 Köln III</v>
      </c>
      <c r="I934" s="52" t="s">
        <v>2408</v>
      </c>
      <c r="J934" s="51">
        <v>15</v>
      </c>
      <c r="K934" s="52" t="s">
        <v>1095</v>
      </c>
      <c r="L934" s="52">
        <v>1</v>
      </c>
      <c r="M934" s="56" t="str">
        <f>Tabelle1[[#This Row],[Spalte2]]</f>
        <v>Wolfgang Pawlik</v>
      </c>
    </row>
    <row r="935" spans="3:13" ht="15.75">
      <c r="C935" t="str">
        <f>Tabelle1[[#This Row],[Vorname]]&amp;" "&amp;Tabelle1[[#This Row],[Nachname]]</f>
        <v>Ludwig Degmayr</v>
      </c>
      <c r="D935" s="52" t="s">
        <v>596</v>
      </c>
      <c r="E935" s="52" t="s">
        <v>252</v>
      </c>
      <c r="F935" s="53"/>
      <c r="G935" s="52" t="s">
        <v>79</v>
      </c>
      <c r="H935" s="46" t="str">
        <f>IFERROR(VLOOKUP(Tabelle1[[#This Row],[Wahlkreisnummer]],Wahlkreise!$A$5:$C$132,3,FALSE),"")</f>
        <v>Wahlkreis: 15 Köln III</v>
      </c>
      <c r="I935" s="52" t="s">
        <v>2409</v>
      </c>
      <c r="J935" s="51">
        <v>15</v>
      </c>
      <c r="K935" s="52" t="s">
        <v>1403</v>
      </c>
      <c r="L935" s="52">
        <v>1</v>
      </c>
      <c r="M935" s="56" t="str">
        <f>Tabelle1[[#This Row],[Spalte2]]</f>
        <v>Ludwig Degmayr</v>
      </c>
    </row>
    <row r="936" spans="3:13" ht="15.75">
      <c r="C936" t="str">
        <f>Tabelle1[[#This Row],[Vorname]]&amp;" "&amp;Tabelle1[[#This Row],[Nachname]]</f>
        <v>Andrea Capitain</v>
      </c>
      <c r="D936" s="52" t="s">
        <v>2410</v>
      </c>
      <c r="E936" s="52" t="s">
        <v>252</v>
      </c>
      <c r="F936" s="53"/>
      <c r="G936" s="52" t="s">
        <v>2411</v>
      </c>
      <c r="H936" s="46" t="str">
        <f>IFERROR(VLOOKUP(Tabelle1[[#This Row],[Wahlkreisnummer]],Wahlkreise!$A$5:$C$132,3,FALSE),"")</f>
        <v>Wahlkreis: 15 Köln III</v>
      </c>
      <c r="I936" s="52" t="s">
        <v>2412</v>
      </c>
      <c r="J936" s="51">
        <v>15</v>
      </c>
      <c r="K936" s="52" t="s">
        <v>1205</v>
      </c>
      <c r="L936" s="52">
        <v>2</v>
      </c>
      <c r="M936" s="56" t="str">
        <f>Tabelle1[[#This Row],[Spalte2]]</f>
        <v>Andrea Capitain</v>
      </c>
    </row>
    <row r="937" spans="3:13" ht="15.75">
      <c r="C937" t="str">
        <f>Tabelle1[[#This Row],[Vorname]]&amp;" "&amp;Tabelle1[[#This Row],[Nachname]]</f>
        <v>Philipp Juchem</v>
      </c>
      <c r="D937" s="52" t="s">
        <v>2413</v>
      </c>
      <c r="E937" s="52" t="s">
        <v>252</v>
      </c>
      <c r="F937" s="53"/>
      <c r="G937" s="52" t="s">
        <v>218</v>
      </c>
      <c r="H937" s="46" t="str">
        <f>IFERROR(VLOOKUP(Tabelle1[[#This Row],[Wahlkreisnummer]],Wahlkreise!$A$5:$C$132,3,FALSE),"")</f>
        <v>Wahlkreis: 15 Köln III</v>
      </c>
      <c r="I937" s="52" t="s">
        <v>2414</v>
      </c>
      <c r="J937" s="51">
        <v>15</v>
      </c>
      <c r="K937" s="52" t="s">
        <v>1652</v>
      </c>
      <c r="L937" s="52">
        <v>1</v>
      </c>
      <c r="M937" s="56" t="str">
        <f>Tabelle1[[#This Row],[Spalte2]]</f>
        <v>Philipp Juchem</v>
      </c>
    </row>
    <row r="938" spans="3:13" ht="15.75">
      <c r="C938" t="str">
        <f>Tabelle1[[#This Row],[Vorname]]&amp;" "&amp;Tabelle1[[#This Row],[Nachname]]</f>
        <v>Daniel Schwerd</v>
      </c>
      <c r="D938" s="52" t="s">
        <v>1297</v>
      </c>
      <c r="E938" s="52" t="s">
        <v>252</v>
      </c>
      <c r="F938" s="53"/>
      <c r="G938" s="52" t="s">
        <v>59</v>
      </c>
      <c r="H938" s="46" t="str">
        <f>IFERROR(VLOOKUP(Tabelle1[[#This Row],[Wahlkreisnummer]],Wahlkreise!$A$5:$C$132,3,FALSE),"")</f>
        <v>Wahlkreis: 16 Köln IV</v>
      </c>
      <c r="I938" s="52" t="s">
        <v>2415</v>
      </c>
      <c r="J938" s="51">
        <v>16</v>
      </c>
      <c r="K938" s="52" t="s">
        <v>274</v>
      </c>
      <c r="L938" s="52">
        <v>1</v>
      </c>
      <c r="M938" s="56" t="str">
        <f>Tabelle1[[#This Row],[Spalte2]]</f>
        <v>Daniel Schwerd</v>
      </c>
    </row>
    <row r="939" spans="3:13" ht="15.75">
      <c r="C939" t="str">
        <f>Tabelle1[[#This Row],[Vorname]]&amp;" "&amp;Tabelle1[[#This Row],[Nachname]]</f>
        <v>Janine Anika Krüger</v>
      </c>
      <c r="D939" s="52" t="s">
        <v>1048</v>
      </c>
      <c r="E939" s="52" t="s">
        <v>252</v>
      </c>
      <c r="F939" s="53"/>
      <c r="G939" s="52" t="s">
        <v>73</v>
      </c>
      <c r="H939" s="46" t="str">
        <f>IFERROR(VLOOKUP(Tabelle1[[#This Row],[Wahlkreisnummer]],Wahlkreise!$A$5:$C$132,3,FALSE),"")</f>
        <v>Wahlkreis: 16 Köln IV</v>
      </c>
      <c r="I939" s="52" t="s">
        <v>768</v>
      </c>
      <c r="J939" s="51">
        <v>16</v>
      </c>
      <c r="K939" s="52" t="s">
        <v>2416</v>
      </c>
      <c r="L939" s="52">
        <v>2</v>
      </c>
      <c r="M939" s="56" t="str">
        <f>Tabelle1[[#This Row],[Spalte2]]</f>
        <v>Janine Anika Krüger</v>
      </c>
    </row>
    <row r="940" spans="3:13" ht="15.75">
      <c r="C940" t="str">
        <f>Tabelle1[[#This Row],[Vorname]]&amp;" "&amp;Tabelle1[[#This Row],[Nachname]]</f>
        <v>Georg Wördenweber</v>
      </c>
      <c r="D940" s="52" t="s">
        <v>2417</v>
      </c>
      <c r="E940" s="52" t="s">
        <v>252</v>
      </c>
      <c r="F940" s="53"/>
      <c r="G940" s="52" t="s">
        <v>143</v>
      </c>
      <c r="H940" s="46" t="str">
        <f>IFERROR(VLOOKUP(Tabelle1[[#This Row],[Wahlkreisnummer]],Wahlkreise!$A$5:$C$132,3,FALSE),"")</f>
        <v>Wahlkreis: 16 Köln IV</v>
      </c>
      <c r="I940" s="52" t="s">
        <v>2418</v>
      </c>
      <c r="J940" s="51">
        <v>16</v>
      </c>
      <c r="K940" s="52" t="s">
        <v>1526</v>
      </c>
      <c r="L940" s="52">
        <v>1</v>
      </c>
      <c r="M940" s="56" t="str">
        <f>Tabelle1[[#This Row],[Spalte2]]</f>
        <v>Georg Wördenweber</v>
      </c>
    </row>
    <row r="941" spans="3:13" ht="15.75">
      <c r="C941" t="str">
        <f>Tabelle1[[#This Row],[Vorname]]&amp;" "&amp;Tabelle1[[#This Row],[Nachname]]</f>
        <v>Nadia Boemer-Boutiti</v>
      </c>
      <c r="D941" s="52" t="s">
        <v>2419</v>
      </c>
      <c r="E941" s="52" t="s">
        <v>252</v>
      </c>
      <c r="F941" s="53"/>
      <c r="G941" s="52" t="s">
        <v>211</v>
      </c>
      <c r="H941" s="46" t="str">
        <f>IFERROR(VLOOKUP(Tabelle1[[#This Row],[Wahlkreisnummer]],Wahlkreise!$A$5:$C$132,3,FALSE),"")</f>
        <v>Wahlkreis: 16 Köln IV</v>
      </c>
      <c r="I941" s="52" t="s">
        <v>2420</v>
      </c>
      <c r="J941" s="51">
        <v>16</v>
      </c>
      <c r="K941" s="52" t="s">
        <v>2421</v>
      </c>
      <c r="L941" s="52">
        <v>2</v>
      </c>
      <c r="M941" s="56" t="str">
        <f>Tabelle1[[#This Row],[Spalte2]]</f>
        <v>Nadia Boemer-Boutiti</v>
      </c>
    </row>
    <row r="942" spans="3:13" ht="15.75">
      <c r="C942" t="str">
        <f>Tabelle1[[#This Row],[Vorname]]&amp;" "&amp;Tabelle1[[#This Row],[Nachname]]</f>
        <v>Ahmet Türe</v>
      </c>
      <c r="D942" s="52" t="s">
        <v>1297</v>
      </c>
      <c r="E942" s="52" t="s">
        <v>252</v>
      </c>
      <c r="F942" s="53"/>
      <c r="G942" s="52" t="s">
        <v>46</v>
      </c>
      <c r="H942" s="46" t="str">
        <f>IFERROR(VLOOKUP(Tabelle1[[#This Row],[Wahlkreisnummer]],Wahlkreise!$A$5:$C$132,3,FALSE),"")</f>
        <v>Wahlkreis: 17 Köln V</v>
      </c>
      <c r="I942" s="52" t="s">
        <v>2422</v>
      </c>
      <c r="J942" s="51">
        <v>17</v>
      </c>
      <c r="K942" s="52" t="s">
        <v>350</v>
      </c>
      <c r="L942" s="52">
        <v>1</v>
      </c>
      <c r="M942" s="56" t="str">
        <f>Tabelle1[[#This Row],[Spalte2]]</f>
        <v>Ahmet Türe</v>
      </c>
    </row>
    <row r="943" spans="3:13" ht="15.75">
      <c r="C943" t="str">
        <f>Tabelle1[[#This Row],[Vorname]]&amp;" "&amp;Tabelle1[[#This Row],[Nachname]]</f>
        <v>Madeleine Eisfeld</v>
      </c>
      <c r="D943" s="52" t="s">
        <v>2423</v>
      </c>
      <c r="E943" s="52" t="s">
        <v>252</v>
      </c>
      <c r="F943" s="53"/>
      <c r="G943" s="52" t="s">
        <v>59</v>
      </c>
      <c r="H943" s="46" t="str">
        <f>IFERROR(VLOOKUP(Tabelle1[[#This Row],[Wahlkreisnummer]],Wahlkreise!$A$5:$C$132,3,FALSE),"")</f>
        <v>Wahlkreis: 17 Köln V</v>
      </c>
      <c r="I943" s="52" t="s">
        <v>2424</v>
      </c>
      <c r="J943" s="51">
        <v>17</v>
      </c>
      <c r="K943" s="52" t="s">
        <v>2425</v>
      </c>
      <c r="L943" s="52">
        <v>2</v>
      </c>
      <c r="M943" s="56" t="str">
        <f>Tabelle1[[#This Row],[Spalte2]]</f>
        <v>Madeleine Eisfeld</v>
      </c>
    </row>
    <row r="944" spans="3:13" ht="15.75">
      <c r="C944" t="str">
        <f>Tabelle1[[#This Row],[Vorname]]&amp;" "&amp;Tabelle1[[#This Row],[Nachname]]</f>
        <v>Aaron Baron von Kruedener</v>
      </c>
      <c r="D944" s="52" t="s">
        <v>2426</v>
      </c>
      <c r="E944" s="52" t="s">
        <v>252</v>
      </c>
      <c r="F944" s="53"/>
      <c r="G944" s="52" t="s">
        <v>73</v>
      </c>
      <c r="H944" s="46" t="str">
        <f>IFERROR(VLOOKUP(Tabelle1[[#This Row],[Wahlkreisnummer]],Wahlkreise!$A$5:$C$132,3,FALSE),"")</f>
        <v>Wahlkreis: 17 Köln V</v>
      </c>
      <c r="I944" s="52" t="s">
        <v>2427</v>
      </c>
      <c r="J944" s="51">
        <v>17</v>
      </c>
      <c r="K944" s="52" t="s">
        <v>2428</v>
      </c>
      <c r="L944" s="52">
        <v>1</v>
      </c>
      <c r="M944" s="56" t="str">
        <f>Tabelle1[[#This Row],[Spalte2]]</f>
        <v>Aaron Baron von Kruedener</v>
      </c>
    </row>
    <row r="945" spans="3:13" ht="15.75">
      <c r="C945" t="str">
        <f>Tabelle1[[#This Row],[Vorname]]&amp;" "&amp;Tabelle1[[#This Row],[Nachname]]</f>
        <v>Marvin Schuth</v>
      </c>
      <c r="D945" s="52" t="s">
        <v>2429</v>
      </c>
      <c r="E945" s="52" t="s">
        <v>252</v>
      </c>
      <c r="F945" s="53"/>
      <c r="G945" s="52" t="s">
        <v>53</v>
      </c>
      <c r="H945" s="46" t="str">
        <f>IFERROR(VLOOKUP(Tabelle1[[#This Row],[Wahlkreisnummer]],Wahlkreise!$A$5:$C$132,3,FALSE),"")</f>
        <v>Wahlkreis: 17 Köln V</v>
      </c>
      <c r="I945" s="52" t="s">
        <v>2430</v>
      </c>
      <c r="J945" s="51">
        <v>17</v>
      </c>
      <c r="K945" s="52" t="s">
        <v>1642</v>
      </c>
      <c r="L945" s="52">
        <v>1</v>
      </c>
      <c r="M945" s="56" t="str">
        <f>Tabelle1[[#This Row],[Spalte2]]</f>
        <v>Marvin Schuth</v>
      </c>
    </row>
    <row r="946" spans="3:13" ht="15.75">
      <c r="C946" t="str">
        <f>Tabelle1[[#This Row],[Vorname]]&amp;" "&amp;Tabelle1[[#This Row],[Nachname]]</f>
        <v>Stephan Boyens</v>
      </c>
      <c r="D946" s="52" t="s">
        <v>2431</v>
      </c>
      <c r="E946" s="52" t="s">
        <v>252</v>
      </c>
      <c r="F946" s="53"/>
      <c r="G946" s="52" t="s">
        <v>46</v>
      </c>
      <c r="H946" s="46" t="str">
        <f>IFERROR(VLOOKUP(Tabelle1[[#This Row],[Wahlkreisnummer]],Wahlkreise!$A$5:$C$132,3,FALSE),"")</f>
        <v>Wahlkreis: 18 Köln VI</v>
      </c>
      <c r="I946" s="52" t="s">
        <v>2432</v>
      </c>
      <c r="J946" s="51">
        <v>18</v>
      </c>
      <c r="K946" s="52" t="s">
        <v>708</v>
      </c>
      <c r="L946" s="52">
        <v>1</v>
      </c>
      <c r="M946" s="56" t="str">
        <f>Tabelle1[[#This Row],[Spalte2]]</f>
        <v>Stephan Boyens</v>
      </c>
    </row>
    <row r="947" spans="3:13" ht="15.75">
      <c r="C947" t="str">
        <f>Tabelle1[[#This Row],[Vorname]]&amp;" "&amp;Tabelle1[[#This Row],[Nachname]]</f>
        <v>Martin Josef Przybylski</v>
      </c>
      <c r="D947" s="52" t="s">
        <v>2433</v>
      </c>
      <c r="E947" s="52" t="s">
        <v>252</v>
      </c>
      <c r="F947" s="53"/>
      <c r="G947" s="52" t="s">
        <v>2327</v>
      </c>
      <c r="H947" s="46" t="str">
        <f>IFERROR(VLOOKUP(Tabelle1[[#This Row],[Wahlkreisnummer]],Wahlkreise!$A$5:$C$132,3,FALSE),"")</f>
        <v>Wahlkreis: 18 Köln VI</v>
      </c>
      <c r="I947" s="52" t="s">
        <v>2434</v>
      </c>
      <c r="J947" s="51">
        <v>18</v>
      </c>
      <c r="K947" s="52" t="s">
        <v>2435</v>
      </c>
      <c r="L947" s="52">
        <v>1</v>
      </c>
      <c r="M947" s="56" t="str">
        <f>Tabelle1[[#This Row],[Spalte2]]</f>
        <v>Martin Josef Przybylski</v>
      </c>
    </row>
    <row r="948" spans="3:13" ht="15.75">
      <c r="C948" t="str">
        <f>Tabelle1[[#This Row],[Vorname]]&amp;" "&amp;Tabelle1[[#This Row],[Nachname]]</f>
        <v>Elisabeth Höchtl</v>
      </c>
      <c r="D948" s="52" t="s">
        <v>947</v>
      </c>
      <c r="E948" s="52" t="s">
        <v>252</v>
      </c>
      <c r="F948" s="53"/>
      <c r="G948" s="52" t="s">
        <v>108</v>
      </c>
      <c r="H948" s="46" t="str">
        <f>IFERROR(VLOOKUP(Tabelle1[[#This Row],[Wahlkreisnummer]],Wahlkreise!$A$5:$C$132,3,FALSE),"")</f>
        <v>Wahlkreis: 18 Köln VI</v>
      </c>
      <c r="I948" s="52" t="s">
        <v>2436</v>
      </c>
      <c r="J948" s="51">
        <v>18</v>
      </c>
      <c r="K948" s="52" t="s">
        <v>721</v>
      </c>
      <c r="L948" s="52">
        <v>2</v>
      </c>
      <c r="M948" s="56" t="str">
        <f>Tabelle1[[#This Row],[Spalte2]]</f>
        <v>Elisabeth Höchtl</v>
      </c>
    </row>
    <row r="949" spans="3:13" ht="15.75">
      <c r="C949" t="str">
        <f>Tabelle1[[#This Row],[Vorname]]&amp;" "&amp;Tabelle1[[#This Row],[Nachname]]</f>
        <v>Bettina Wolff</v>
      </c>
      <c r="D949" s="52" t="s">
        <v>1154</v>
      </c>
      <c r="E949" s="52" t="s">
        <v>252</v>
      </c>
      <c r="F949" s="53"/>
      <c r="G949" s="52" t="s">
        <v>218</v>
      </c>
      <c r="H949" s="46" t="str">
        <f>IFERROR(VLOOKUP(Tabelle1[[#This Row],[Wahlkreisnummer]],Wahlkreise!$A$5:$C$132,3,FALSE),"")</f>
        <v>Wahlkreis: 18 Köln VI</v>
      </c>
      <c r="I949" s="52" t="s">
        <v>2437</v>
      </c>
      <c r="J949" s="51">
        <v>18</v>
      </c>
      <c r="K949" s="52" t="s">
        <v>904</v>
      </c>
      <c r="L949" s="52">
        <v>2</v>
      </c>
      <c r="M949" s="56" t="str">
        <f>Tabelle1[[#This Row],[Spalte2]]</f>
        <v>Bettina Wolff</v>
      </c>
    </row>
    <row r="950" spans="3:13" ht="15.75">
      <c r="C950" t="str">
        <f>Tabelle1[[#This Row],[Vorname]]&amp;" "&amp;Tabelle1[[#This Row],[Nachname]]</f>
        <v>Attila Gümüs</v>
      </c>
      <c r="D950" s="52" t="s">
        <v>2438</v>
      </c>
      <c r="E950" s="52" t="s">
        <v>252</v>
      </c>
      <c r="F950" s="53"/>
      <c r="G950" s="52" t="s">
        <v>59</v>
      </c>
      <c r="H950" s="46" t="str">
        <f>IFERROR(VLOOKUP(Tabelle1[[#This Row],[Wahlkreisnummer]],Wahlkreise!$A$5:$C$132,3,FALSE),"")</f>
        <v>Wahlkreis: 19 Köln VII</v>
      </c>
      <c r="I950" s="52" t="s">
        <v>2439</v>
      </c>
      <c r="J950" s="51">
        <v>19</v>
      </c>
      <c r="K950" s="52" t="s">
        <v>2440</v>
      </c>
      <c r="L950" s="52">
        <v>1</v>
      </c>
      <c r="M950" s="56" t="str">
        <f>Tabelle1[[#This Row],[Spalte2]]</f>
        <v>Attila Gümüs</v>
      </c>
    </row>
    <row r="951" spans="3:13" ht="15.75">
      <c r="C951" t="str">
        <f>Tabelle1[[#This Row],[Vorname]]&amp;" "&amp;Tabelle1[[#This Row],[Nachname]]</f>
        <v>Andreas Bernd Maria Altefrohne</v>
      </c>
      <c r="D951" s="52" t="s">
        <v>659</v>
      </c>
      <c r="E951" s="52" t="s">
        <v>252</v>
      </c>
      <c r="F951" s="53"/>
      <c r="G951" s="52" t="s">
        <v>73</v>
      </c>
      <c r="H951" s="46" t="str">
        <f>IFERROR(VLOOKUP(Tabelle1[[#This Row],[Wahlkreisnummer]],Wahlkreise!$A$5:$C$132,3,FALSE),"")</f>
        <v>Wahlkreis: 19 Köln VII</v>
      </c>
      <c r="I951" s="52" t="s">
        <v>2441</v>
      </c>
      <c r="J951" s="51">
        <v>19</v>
      </c>
      <c r="K951" s="52" t="s">
        <v>2442</v>
      </c>
      <c r="L951" s="52">
        <v>1</v>
      </c>
      <c r="M951" s="56" t="str">
        <f>Tabelle1[[#This Row],[Spalte2]]</f>
        <v>Andreas Bernd Maria Altefrohne</v>
      </c>
    </row>
    <row r="952" spans="3:13" ht="15.75">
      <c r="C952" t="str">
        <f>Tabelle1[[#This Row],[Vorname]]&amp;" "&amp;Tabelle1[[#This Row],[Nachname]]</f>
        <v>Volkmar Becker</v>
      </c>
      <c r="D952" s="52" t="s">
        <v>1226</v>
      </c>
      <c r="E952" s="52" t="s">
        <v>252</v>
      </c>
      <c r="F952" s="53"/>
      <c r="G952" s="52" t="s">
        <v>143</v>
      </c>
      <c r="H952" s="46" t="str">
        <f>IFERROR(VLOOKUP(Tabelle1[[#This Row],[Wahlkreisnummer]],Wahlkreise!$A$5:$C$132,3,FALSE),"")</f>
        <v>Wahlkreis: 19 Köln VII</v>
      </c>
      <c r="I952" s="52" t="s">
        <v>2090</v>
      </c>
      <c r="J952" s="51">
        <v>19</v>
      </c>
      <c r="K952" s="52" t="s">
        <v>2443</v>
      </c>
      <c r="L952" s="52">
        <v>1</v>
      </c>
      <c r="M952" s="56" t="str">
        <f>Tabelle1[[#This Row],[Spalte2]]</f>
        <v>Volkmar Becker</v>
      </c>
    </row>
    <row r="953" spans="3:13" ht="15.75">
      <c r="C953" t="str">
        <f>Tabelle1[[#This Row],[Vorname]]&amp;" "&amp;Tabelle1[[#This Row],[Nachname]]</f>
        <v>Beowulf Siegert</v>
      </c>
      <c r="D953" s="52" t="s">
        <v>1396</v>
      </c>
      <c r="E953" s="52" t="s">
        <v>252</v>
      </c>
      <c r="F953" s="53"/>
      <c r="G953" s="52" t="s">
        <v>2327</v>
      </c>
      <c r="H953" s="46" t="str">
        <f>IFERROR(VLOOKUP(Tabelle1[[#This Row],[Wahlkreisnummer]],Wahlkreise!$A$5:$C$132,3,FALSE),"")</f>
        <v>Wahlkreis: 19 Köln VII</v>
      </c>
      <c r="I953" s="52" t="s">
        <v>2444</v>
      </c>
      <c r="J953" s="51">
        <v>19</v>
      </c>
      <c r="K953" s="52" t="s">
        <v>2445</v>
      </c>
      <c r="L953" s="52">
        <v>1</v>
      </c>
      <c r="M953" s="56" t="str">
        <f>Tabelle1[[#This Row],[Spalte2]]</f>
        <v>Beowulf Siegert</v>
      </c>
    </row>
    <row r="954" spans="3:13" ht="15.75">
      <c r="C954" t="str">
        <f>Tabelle1[[#This Row],[Vorname]]&amp;" "&amp;Tabelle1[[#This Row],[Nachname]]</f>
        <v>Andrea Weigand</v>
      </c>
      <c r="D954" s="52" t="s">
        <v>874</v>
      </c>
      <c r="E954" s="52" t="s">
        <v>252</v>
      </c>
      <c r="F954" s="53"/>
      <c r="G954" s="52" t="s">
        <v>108</v>
      </c>
      <c r="H954" s="46" t="str">
        <f>IFERROR(VLOOKUP(Tabelle1[[#This Row],[Wahlkreisnummer]],Wahlkreise!$A$5:$C$132,3,FALSE),"")</f>
        <v>Wahlkreis: 19 Köln VII</v>
      </c>
      <c r="I954" s="52" t="s">
        <v>2446</v>
      </c>
      <c r="J954" s="51">
        <v>19</v>
      </c>
      <c r="K954" s="52" t="s">
        <v>1205</v>
      </c>
      <c r="L954" s="52">
        <v>2</v>
      </c>
      <c r="M954" s="56" t="str">
        <f>Tabelle1[[#This Row],[Spalte2]]</f>
        <v>Andrea Weigand</v>
      </c>
    </row>
    <row r="955" spans="3:13" ht="15.75">
      <c r="C955" t="str">
        <f>Tabelle1[[#This Row],[Vorname]]&amp;" "&amp;Tabelle1[[#This Row],[Nachname]]</f>
        <v>Frauke Petzold</v>
      </c>
      <c r="D955" s="52" t="s">
        <v>2447</v>
      </c>
      <c r="E955" s="52" t="s">
        <v>244</v>
      </c>
      <c r="F955" s="53"/>
      <c r="G955" s="52" t="s">
        <v>73</v>
      </c>
      <c r="H955" s="46" t="str">
        <f>IFERROR(VLOOKUP(Tabelle1[[#This Row],[Wahlkreisnummer]],Wahlkreise!$A$5:$C$132,3,FALSE),"")</f>
        <v xml:space="preserve">Wahlkreis: 20 Leverkusen </v>
      </c>
      <c r="I955" s="52" t="s">
        <v>2448</v>
      </c>
      <c r="J955" s="51">
        <v>20</v>
      </c>
      <c r="K955" s="52" t="s">
        <v>2449</v>
      </c>
      <c r="L955" s="52">
        <v>2</v>
      </c>
      <c r="M955" s="56" t="str">
        <f>Tabelle1[[#This Row],[Spalte2]]</f>
        <v>Frauke Petzold</v>
      </c>
    </row>
    <row r="956" spans="3:13" ht="15.75">
      <c r="C956" t="str">
        <f>Tabelle1[[#This Row],[Vorname]]&amp;" "&amp;Tabelle1[[#This Row],[Nachname]]</f>
        <v>Benedikt Rees</v>
      </c>
      <c r="D956" s="52" t="s">
        <v>1527</v>
      </c>
      <c r="E956" s="52" t="s">
        <v>244</v>
      </c>
      <c r="F956" s="53"/>
      <c r="G956" s="52" t="s">
        <v>2327</v>
      </c>
      <c r="H956" s="46" t="str">
        <f>IFERROR(VLOOKUP(Tabelle1[[#This Row],[Wahlkreisnummer]],Wahlkreise!$A$5:$C$132,3,FALSE),"")</f>
        <v xml:space="preserve">Wahlkreis: 20 Leverkusen </v>
      </c>
      <c r="I956" s="52" t="s">
        <v>2450</v>
      </c>
      <c r="J956" s="51">
        <v>20</v>
      </c>
      <c r="K956" s="52" t="s">
        <v>2174</v>
      </c>
      <c r="L956" s="52">
        <v>1</v>
      </c>
      <c r="M956" s="56" t="str">
        <f>Tabelle1[[#This Row],[Spalte2]]</f>
        <v>Benedikt Rees</v>
      </c>
    </row>
    <row r="957" spans="3:13" ht="15.75">
      <c r="C957" t="str">
        <f>Tabelle1[[#This Row],[Vorname]]&amp;" "&amp;Tabelle1[[#This Row],[Nachname]]</f>
        <v>Elvira Rohde</v>
      </c>
      <c r="D957" s="52" t="s">
        <v>2451</v>
      </c>
      <c r="E957" s="52" t="s">
        <v>244</v>
      </c>
      <c r="F957" s="53"/>
      <c r="G957" s="52" t="s">
        <v>108</v>
      </c>
      <c r="H957" s="46" t="str">
        <f>IFERROR(VLOOKUP(Tabelle1[[#This Row],[Wahlkreisnummer]],Wahlkreise!$A$5:$C$132,3,FALSE),"")</f>
        <v xml:space="preserve">Wahlkreis: 20 Leverkusen </v>
      </c>
      <c r="I957" s="52" t="s">
        <v>2452</v>
      </c>
      <c r="J957" s="51">
        <v>20</v>
      </c>
      <c r="K957" s="52" t="s">
        <v>2453</v>
      </c>
      <c r="L957" s="52">
        <v>2</v>
      </c>
      <c r="M957" s="56" t="str">
        <f>Tabelle1[[#This Row],[Spalte2]]</f>
        <v>Elvira Rohde</v>
      </c>
    </row>
    <row r="958" spans="3:13" ht="15.75">
      <c r="C958" t="str">
        <f>Tabelle1[[#This Row],[Vorname]]&amp;" "&amp;Tabelle1[[#This Row],[Nachname]]</f>
        <v>Jörg Feller</v>
      </c>
      <c r="D958" s="52" t="s">
        <v>2454</v>
      </c>
      <c r="E958" s="52" t="s">
        <v>776</v>
      </c>
      <c r="F958" s="53"/>
      <c r="G958" s="52" t="s">
        <v>46</v>
      </c>
      <c r="H958" s="46" t="str">
        <f>IFERROR(VLOOKUP(Tabelle1[[#This Row],[Wahlkreisnummer]],Wahlkreise!$A$5:$C$132,3,FALSE),"")</f>
        <v>Wahlkreis: 21 Rheinisch-Bergischer Kreis I</v>
      </c>
      <c r="I958" s="52" t="s">
        <v>2455</v>
      </c>
      <c r="J958" s="51">
        <v>21</v>
      </c>
      <c r="K958" s="52" t="s">
        <v>531</v>
      </c>
      <c r="L958" s="52">
        <v>1</v>
      </c>
      <c r="M958" s="56" t="str">
        <f>Tabelle1[[#This Row],[Spalte2]]</f>
        <v>Jörg Feller</v>
      </c>
    </row>
    <row r="959" spans="3:13" ht="15.75">
      <c r="C959" t="str">
        <f>Tabelle1[[#This Row],[Vorname]]&amp;" "&amp;Tabelle1[[#This Row],[Nachname]]</f>
        <v>Tomás M. Santillán</v>
      </c>
      <c r="D959" s="52" t="s">
        <v>1297</v>
      </c>
      <c r="E959" s="52" t="s">
        <v>260</v>
      </c>
      <c r="F959" s="53"/>
      <c r="G959" s="52" t="s">
        <v>59</v>
      </c>
      <c r="H959" s="46" t="str">
        <f>IFERROR(VLOOKUP(Tabelle1[[#This Row],[Wahlkreisnummer]],Wahlkreise!$A$5:$C$132,3,FALSE),"")</f>
        <v>Wahlkreis: 21 Rheinisch-Bergischer Kreis I</v>
      </c>
      <c r="I959" s="52" t="s">
        <v>2456</v>
      </c>
      <c r="J959" s="51">
        <v>21</v>
      </c>
      <c r="K959" s="52" t="s">
        <v>2457</v>
      </c>
      <c r="L959" s="52">
        <v>1</v>
      </c>
      <c r="M959" s="56" t="str">
        <f>Tabelle1[[#This Row],[Spalte2]]</f>
        <v>Tomás M. Santillán</v>
      </c>
    </row>
    <row r="960" spans="3:13" ht="15.75">
      <c r="C960" t="str">
        <f>Tabelle1[[#This Row],[Vorname]]&amp;" "&amp;Tabelle1[[#This Row],[Nachname]]</f>
        <v>Mike Galow</v>
      </c>
      <c r="D960" s="52" t="s">
        <v>2458</v>
      </c>
      <c r="E960" s="52" t="s">
        <v>1410</v>
      </c>
      <c r="F960" s="53"/>
      <c r="G960" s="52" t="s">
        <v>59</v>
      </c>
      <c r="H960" s="46" t="str">
        <f>IFERROR(VLOOKUP(Tabelle1[[#This Row],[Wahlkreisnummer]],Wahlkreise!$A$5:$C$132,3,FALSE),"")</f>
        <v>Wahlkreis: 22 Rheinisch-Bergischer Kreis II</v>
      </c>
      <c r="I960" s="52" t="s">
        <v>2459</v>
      </c>
      <c r="J960" s="51">
        <v>22</v>
      </c>
      <c r="K960" s="52" t="s">
        <v>1140</v>
      </c>
      <c r="L960" s="52">
        <v>1</v>
      </c>
      <c r="M960" s="56" t="str">
        <f>Tabelle1[[#This Row],[Spalte2]]</f>
        <v>Mike Galow</v>
      </c>
    </row>
    <row r="961" spans="3:13" ht="15.75">
      <c r="C961" t="str">
        <f>Tabelle1[[#This Row],[Vorname]]&amp;" "&amp;Tabelle1[[#This Row],[Nachname]]</f>
        <v>Simon Pugnaghi</v>
      </c>
      <c r="D961" s="52" t="s">
        <v>795</v>
      </c>
      <c r="E961" s="52" t="s">
        <v>780</v>
      </c>
      <c r="F961" s="53"/>
      <c r="G961" s="52" t="s">
        <v>218</v>
      </c>
      <c r="H961" s="46" t="str">
        <f>IFERROR(VLOOKUP(Tabelle1[[#This Row],[Wahlkreisnummer]],Wahlkreise!$A$5:$C$132,3,FALSE),"")</f>
        <v>Wahlkreis: 22 Rheinisch-Bergischer Kreis II</v>
      </c>
      <c r="I961" s="52" t="s">
        <v>2460</v>
      </c>
      <c r="J961" s="51">
        <v>22</v>
      </c>
      <c r="K961" s="52" t="s">
        <v>1123</v>
      </c>
      <c r="L961" s="52">
        <v>1</v>
      </c>
      <c r="M961" s="56" t="str">
        <f>Tabelle1[[#This Row],[Spalte2]]</f>
        <v>Simon Pugnaghi</v>
      </c>
    </row>
    <row r="962" spans="3:13" ht="15.75">
      <c r="C962" t="str">
        <f>Tabelle1[[#This Row],[Vorname]]&amp;" "&amp;Tabelle1[[#This Row],[Nachname]]</f>
        <v>Marko Wegner</v>
      </c>
      <c r="D962" s="52" t="s">
        <v>792</v>
      </c>
      <c r="E962" s="52" t="s">
        <v>2461</v>
      </c>
      <c r="F962" s="53"/>
      <c r="G962" s="52" t="s">
        <v>59</v>
      </c>
      <c r="H962" s="46" t="str">
        <f>IFERROR(VLOOKUP(Tabelle1[[#This Row],[Wahlkreisnummer]],Wahlkreise!$A$5:$C$132,3,FALSE),"")</f>
        <v>Wahlkreis: 23 Oberbergischer Kreis I</v>
      </c>
      <c r="I962" s="52" t="s">
        <v>2462</v>
      </c>
      <c r="J962" s="51">
        <v>23</v>
      </c>
      <c r="K962" s="52" t="s">
        <v>2463</v>
      </c>
      <c r="L962" s="52">
        <v>1</v>
      </c>
      <c r="M962" s="56" t="str">
        <f>Tabelle1[[#This Row],[Spalte2]]</f>
        <v>Marko Wegner</v>
      </c>
    </row>
    <row r="963" spans="3:13" ht="15.75">
      <c r="C963" t="str">
        <f>Tabelle1[[#This Row],[Vorname]]&amp;" "&amp;Tabelle1[[#This Row],[Nachname]]</f>
        <v>Peter Wittfeld</v>
      </c>
      <c r="D963" s="52" t="s">
        <v>1008</v>
      </c>
      <c r="E963" s="52" t="s">
        <v>678</v>
      </c>
      <c r="F963" s="53"/>
      <c r="G963" s="52" t="s">
        <v>143</v>
      </c>
      <c r="H963" s="46" t="str">
        <f>IFERROR(VLOOKUP(Tabelle1[[#This Row],[Wahlkreisnummer]],Wahlkreise!$A$5:$C$132,3,FALSE),"")</f>
        <v>Wahlkreis: 23 Oberbergischer Kreis I</v>
      </c>
      <c r="I963" s="52" t="s">
        <v>2464</v>
      </c>
      <c r="J963" s="51">
        <v>23</v>
      </c>
      <c r="K963" s="52" t="s">
        <v>724</v>
      </c>
      <c r="L963" s="52">
        <v>1</v>
      </c>
      <c r="M963" s="56" t="str">
        <f>Tabelle1[[#This Row],[Spalte2]]</f>
        <v>Peter Wittfeld</v>
      </c>
    </row>
    <row r="964" spans="3:13" ht="15.75">
      <c r="C964" t="str">
        <f>Tabelle1[[#This Row],[Vorname]]&amp;" "&amp;Tabelle1[[#This Row],[Nachname]]</f>
        <v>Uwe Söhnchen</v>
      </c>
      <c r="D964" s="52" t="s">
        <v>846</v>
      </c>
      <c r="E964" s="52" t="s">
        <v>773</v>
      </c>
      <c r="F964" s="53"/>
      <c r="G964" s="52" t="s">
        <v>53</v>
      </c>
      <c r="H964" s="46" t="str">
        <f>IFERROR(VLOOKUP(Tabelle1[[#This Row],[Wahlkreisnummer]],Wahlkreise!$A$5:$C$132,3,FALSE),"")</f>
        <v>Wahlkreis: 23 Oberbergischer Kreis I</v>
      </c>
      <c r="I964" s="52" t="s">
        <v>2465</v>
      </c>
      <c r="J964" s="51">
        <v>23</v>
      </c>
      <c r="K964" s="52" t="s">
        <v>2466</v>
      </c>
      <c r="L964" s="52">
        <v>1</v>
      </c>
      <c r="M964" s="56" t="str">
        <f>Tabelle1[[#This Row],[Spalte2]]</f>
        <v>Uwe Söhnchen</v>
      </c>
    </row>
    <row r="965" spans="3:13" ht="15.75">
      <c r="C965" t="str">
        <f>Tabelle1[[#This Row],[Vorname]]&amp;" "&amp;Tabelle1[[#This Row],[Nachname]]</f>
        <v>Susanne Valentin</v>
      </c>
      <c r="D965" s="52" t="s">
        <v>2467</v>
      </c>
      <c r="E965" s="52" t="s">
        <v>298</v>
      </c>
      <c r="F965" s="53"/>
      <c r="G965" s="52" t="s">
        <v>46</v>
      </c>
      <c r="H965" s="46" t="str">
        <f>IFERROR(VLOOKUP(Tabelle1[[#This Row],[Wahlkreisnummer]],Wahlkreise!$A$5:$C$132,3,FALSE),"")</f>
        <v>Wahlkreis: 24 Oberbergischer Kreis II</v>
      </c>
      <c r="I965" s="52" t="s">
        <v>2468</v>
      </c>
      <c r="J965" s="51">
        <v>24</v>
      </c>
      <c r="K965" s="52" t="s">
        <v>1243</v>
      </c>
      <c r="L965" s="52">
        <v>2</v>
      </c>
      <c r="M965" s="56" t="str">
        <f>Tabelle1[[#This Row],[Spalte2]]</f>
        <v>Susanne Valentin</v>
      </c>
    </row>
    <row r="966" spans="3:13" ht="15.75">
      <c r="C966" t="str">
        <f>Tabelle1[[#This Row],[Vorname]]&amp;" "&amp;Tabelle1[[#This Row],[Nachname]]</f>
        <v>Ralf von den Bergen</v>
      </c>
      <c r="D966" s="52" t="s">
        <v>2469</v>
      </c>
      <c r="E966" s="52" t="s">
        <v>478</v>
      </c>
      <c r="F966" s="53"/>
      <c r="G966" s="52" t="s">
        <v>46</v>
      </c>
      <c r="H966" s="46" t="str">
        <f>IFERROR(VLOOKUP(Tabelle1[[#This Row],[Wahlkreisnummer]],Wahlkreise!$A$5:$C$132,3,FALSE),"")</f>
        <v>Wahlkreis: 25 Rhein-Sieg-Kreis I</v>
      </c>
      <c r="I966" s="52" t="s">
        <v>2470</v>
      </c>
      <c r="J966" s="51">
        <v>25</v>
      </c>
      <c r="K966" s="52" t="s">
        <v>453</v>
      </c>
      <c r="L966" s="52">
        <v>1</v>
      </c>
      <c r="M966" s="56" t="str">
        <f>Tabelle1[[#This Row],[Spalte2]]</f>
        <v>Ralf von den Bergen</v>
      </c>
    </row>
    <row r="967" spans="3:13" ht="15.75">
      <c r="C967" t="str">
        <f>Tabelle1[[#This Row],[Vorname]]&amp;" "&amp;Tabelle1[[#This Row],[Nachname]]</f>
        <v>Björn Franken</v>
      </c>
      <c r="D967" s="52" t="s">
        <v>2471</v>
      </c>
      <c r="E967" s="52" t="s">
        <v>2472</v>
      </c>
      <c r="F967" s="53"/>
      <c r="G967" s="52" t="s">
        <v>25</v>
      </c>
      <c r="H967" s="46" t="str">
        <f>IFERROR(VLOOKUP(Tabelle1[[#This Row],[Wahlkreisnummer]],Wahlkreise!$A$5:$C$132,3,FALSE),"")</f>
        <v>Wahlkreis: 25 Rhein-Sieg-Kreis I</v>
      </c>
      <c r="I967" s="52" t="s">
        <v>2473</v>
      </c>
      <c r="J967" s="51">
        <v>25</v>
      </c>
      <c r="K967" s="52" t="s">
        <v>2474</v>
      </c>
      <c r="L967" s="52">
        <v>1</v>
      </c>
      <c r="M967" s="56" t="str">
        <f>Tabelle1[[#This Row],[Spalte2]]</f>
        <v>Björn Franken</v>
      </c>
    </row>
    <row r="968" spans="3:13" ht="15.75">
      <c r="C968" t="str">
        <f>Tabelle1[[#This Row],[Vorname]]&amp;" "&amp;Tabelle1[[#This Row],[Nachname]]</f>
        <v>Judith Serwaty</v>
      </c>
      <c r="D968" s="52" t="s">
        <v>2475</v>
      </c>
      <c r="E968" s="52" t="s">
        <v>2472</v>
      </c>
      <c r="F968" s="53"/>
      <c r="G968" s="52" t="s">
        <v>59</v>
      </c>
      <c r="H968" s="46" t="str">
        <f>IFERROR(VLOOKUP(Tabelle1[[#This Row],[Wahlkreisnummer]],Wahlkreise!$A$5:$C$132,3,FALSE),"")</f>
        <v>Wahlkreis: 25 Rhein-Sieg-Kreis I</v>
      </c>
      <c r="I968" s="52" t="s">
        <v>2476</v>
      </c>
      <c r="J968" s="51">
        <v>25</v>
      </c>
      <c r="K968" s="52" t="s">
        <v>892</v>
      </c>
      <c r="L968" s="52">
        <v>2</v>
      </c>
      <c r="M968" s="56" t="str">
        <f>Tabelle1[[#This Row],[Spalte2]]</f>
        <v>Judith Serwaty</v>
      </c>
    </row>
    <row r="969" spans="3:13" ht="15.75">
      <c r="C969" t="str">
        <f>Tabelle1[[#This Row],[Vorname]]&amp;" "&amp;Tabelle1[[#This Row],[Nachname]]</f>
        <v>Marcel Klingenstein</v>
      </c>
      <c r="D969" s="52" t="s">
        <v>2477</v>
      </c>
      <c r="E969" s="52" t="s">
        <v>2478</v>
      </c>
      <c r="F969" s="53"/>
      <c r="G969" s="52" t="s">
        <v>73</v>
      </c>
      <c r="H969" s="46" t="str">
        <f>IFERROR(VLOOKUP(Tabelle1[[#This Row],[Wahlkreisnummer]],Wahlkreise!$A$5:$C$132,3,FALSE),"")</f>
        <v>Wahlkreis: 25 Rhein-Sieg-Kreis I</v>
      </c>
      <c r="I969" s="52" t="s">
        <v>2479</v>
      </c>
      <c r="J969" s="51">
        <v>25</v>
      </c>
      <c r="K969" s="52" t="s">
        <v>1104</v>
      </c>
      <c r="L969" s="52">
        <v>1</v>
      </c>
      <c r="M969" s="56" t="str">
        <f>Tabelle1[[#This Row],[Spalte2]]</f>
        <v>Marcel Klingenstein</v>
      </c>
    </row>
    <row r="970" spans="3:13" ht="15.75">
      <c r="C970" t="str">
        <f>Tabelle1[[#This Row],[Vorname]]&amp;" "&amp;Tabelle1[[#This Row],[Nachname]]</f>
        <v>Marion Bornhövd</v>
      </c>
      <c r="D970" s="52" t="s">
        <v>947</v>
      </c>
      <c r="E970" s="52" t="s">
        <v>2212</v>
      </c>
      <c r="F970" s="53"/>
      <c r="G970" s="52" t="s">
        <v>143</v>
      </c>
      <c r="H970" s="46" t="str">
        <f>IFERROR(VLOOKUP(Tabelle1[[#This Row],[Wahlkreisnummer]],Wahlkreise!$A$5:$C$132,3,FALSE),"")</f>
        <v>Wahlkreis: 25 Rhein-Sieg-Kreis I</v>
      </c>
      <c r="I970" s="52" t="s">
        <v>2480</v>
      </c>
      <c r="J970" s="51">
        <v>25</v>
      </c>
      <c r="K970" s="52" t="s">
        <v>621</v>
      </c>
      <c r="L970" s="52">
        <v>2</v>
      </c>
      <c r="M970" s="56" t="str">
        <f>Tabelle1[[#This Row],[Spalte2]]</f>
        <v>Marion Bornhövd</v>
      </c>
    </row>
    <row r="971" spans="3:13" ht="15.75">
      <c r="C971" t="str">
        <f>Tabelle1[[#This Row],[Vorname]]&amp;" "&amp;Tabelle1[[#This Row],[Nachname]]</f>
        <v>Holger Zacharias</v>
      </c>
      <c r="D971" s="52" t="s">
        <v>1363</v>
      </c>
      <c r="E971" s="52" t="s">
        <v>2472</v>
      </c>
      <c r="F971" s="53"/>
      <c r="G971" s="52" t="s">
        <v>53</v>
      </c>
      <c r="H971" s="46" t="str">
        <f>IFERROR(VLOOKUP(Tabelle1[[#This Row],[Wahlkreisnummer]],Wahlkreise!$A$5:$C$132,3,FALSE),"")</f>
        <v>Wahlkreis: 25 Rhein-Sieg-Kreis I</v>
      </c>
      <c r="I971" s="52" t="s">
        <v>277</v>
      </c>
      <c r="J971" s="51">
        <v>25</v>
      </c>
      <c r="K971" s="52" t="s">
        <v>557</v>
      </c>
      <c r="L971" s="52">
        <v>1</v>
      </c>
      <c r="M971" s="56" t="str">
        <f>Tabelle1[[#This Row],[Spalte2]]</f>
        <v>Holger Zacharias</v>
      </c>
    </row>
    <row r="972" spans="3:13" ht="15.75">
      <c r="C972" t="str">
        <f>Tabelle1[[#This Row],[Vorname]]&amp;" "&amp;Tabelle1[[#This Row],[Nachname]]</f>
        <v>Achim Reschke</v>
      </c>
      <c r="D972" s="52" t="s">
        <v>2481</v>
      </c>
      <c r="E972" s="52" t="s">
        <v>2478</v>
      </c>
      <c r="F972" s="53"/>
      <c r="G972" s="52" t="s">
        <v>2482</v>
      </c>
      <c r="H972" s="46" t="str">
        <f>IFERROR(VLOOKUP(Tabelle1[[#This Row],[Wahlkreisnummer]],Wahlkreise!$A$5:$C$132,3,FALSE),"")</f>
        <v>Wahlkreis: 25 Rhein-Sieg-Kreis I</v>
      </c>
      <c r="I972" s="52" t="s">
        <v>2483</v>
      </c>
      <c r="J972" s="51">
        <v>25</v>
      </c>
      <c r="K972" s="52" t="s">
        <v>2484</v>
      </c>
      <c r="L972" s="52">
        <v>1</v>
      </c>
      <c r="M972" s="56" t="str">
        <f>Tabelle1[[#This Row],[Spalte2]]</f>
        <v>Achim Reschke</v>
      </c>
    </row>
    <row r="973" spans="3:13" ht="15.75">
      <c r="C973" t="str">
        <f>Tabelle1[[#This Row],[Vorname]]&amp;" "&amp;Tabelle1[[#This Row],[Nachname]]</f>
        <v>Josephine Rinck</v>
      </c>
      <c r="D973" s="52" t="s">
        <v>2485</v>
      </c>
      <c r="E973" s="52" t="s">
        <v>325</v>
      </c>
      <c r="F973" s="53"/>
      <c r="G973" s="52" t="s">
        <v>218</v>
      </c>
      <c r="H973" s="46" t="str">
        <f>IFERROR(VLOOKUP(Tabelle1[[#This Row],[Wahlkreisnummer]],Wahlkreise!$A$5:$C$132,3,FALSE),"")</f>
        <v>Wahlkreis: 25 Rhein-Sieg-Kreis I</v>
      </c>
      <c r="I973" s="52" t="s">
        <v>2486</v>
      </c>
      <c r="J973" s="51">
        <v>25</v>
      </c>
      <c r="K973" s="52" t="s">
        <v>2012</v>
      </c>
      <c r="L973" s="52">
        <v>2</v>
      </c>
      <c r="M973" s="56" t="str">
        <f>Tabelle1[[#This Row],[Spalte2]]</f>
        <v>Josephine Rinck</v>
      </c>
    </row>
    <row r="974" spans="3:13" ht="15.75">
      <c r="C974" t="str">
        <f>Tabelle1[[#This Row],[Vorname]]&amp;" "&amp;Tabelle1[[#This Row],[Nachname]]</f>
        <v>Anno Overath</v>
      </c>
      <c r="D974" s="52" t="s">
        <v>2487</v>
      </c>
      <c r="E974" s="52" t="s">
        <v>478</v>
      </c>
      <c r="F974" s="53"/>
      <c r="G974" s="52" t="s">
        <v>46</v>
      </c>
      <c r="H974" s="46" t="str">
        <f>IFERROR(VLOOKUP(Tabelle1[[#This Row],[Wahlkreisnummer]],Wahlkreise!$A$5:$C$132,3,FALSE),"")</f>
        <v>Wahlkreis: 26 Rhein-Sieg-Kreis II</v>
      </c>
      <c r="I974" s="52" t="s">
        <v>2488</v>
      </c>
      <c r="J974" s="51">
        <v>26</v>
      </c>
      <c r="K974" s="52" t="s">
        <v>2489</v>
      </c>
      <c r="L974" s="52">
        <v>1</v>
      </c>
      <c r="M974" s="56" t="str">
        <f>Tabelle1[[#This Row],[Spalte2]]</f>
        <v>Anno Overath</v>
      </c>
    </row>
    <row r="975" spans="3:13" ht="15.75">
      <c r="C975" t="str">
        <f>Tabelle1[[#This Row],[Vorname]]&amp;" "&amp;Tabelle1[[#This Row],[Nachname]]</f>
        <v>Bastian Reichardt</v>
      </c>
      <c r="D975" s="52" t="s">
        <v>2490</v>
      </c>
      <c r="E975" s="52" t="s">
        <v>2491</v>
      </c>
      <c r="F975" s="53"/>
      <c r="G975" s="52" t="s">
        <v>59</v>
      </c>
      <c r="H975" s="46" t="str">
        <f>IFERROR(VLOOKUP(Tabelle1[[#This Row],[Wahlkreisnummer]],Wahlkreise!$A$5:$C$132,3,FALSE),"")</f>
        <v>Wahlkreis: 26 Rhein-Sieg-Kreis II</v>
      </c>
      <c r="I975" s="52" t="s">
        <v>2492</v>
      </c>
      <c r="J975" s="51">
        <v>26</v>
      </c>
      <c r="K975" s="52" t="s">
        <v>2095</v>
      </c>
      <c r="L975" s="52">
        <v>1</v>
      </c>
      <c r="M975" s="56" t="str">
        <f>Tabelle1[[#This Row],[Spalte2]]</f>
        <v>Bastian Reichardt</v>
      </c>
    </row>
    <row r="976" spans="3:13" ht="15.75">
      <c r="C976" t="str">
        <f>Tabelle1[[#This Row],[Vorname]]&amp;" "&amp;Tabelle1[[#This Row],[Nachname]]</f>
        <v>Jan-Hendrik Kohlmorgen</v>
      </c>
      <c r="D976" s="52" t="s">
        <v>2493</v>
      </c>
      <c r="E976" s="52" t="s">
        <v>2491</v>
      </c>
      <c r="F976" s="53"/>
      <c r="G976" s="52" t="s">
        <v>73</v>
      </c>
      <c r="H976" s="46" t="str">
        <f>IFERROR(VLOOKUP(Tabelle1[[#This Row],[Wahlkreisnummer]],Wahlkreise!$A$5:$C$132,3,FALSE),"")</f>
        <v>Wahlkreis: 26 Rhein-Sieg-Kreis II</v>
      </c>
      <c r="I976" s="52" t="s">
        <v>2494</v>
      </c>
      <c r="J976" s="51">
        <v>26</v>
      </c>
      <c r="K976" s="52" t="s">
        <v>2495</v>
      </c>
      <c r="L976" s="52">
        <v>1</v>
      </c>
      <c r="M976" s="56" t="str">
        <f>Tabelle1[[#This Row],[Spalte2]]</f>
        <v>Jan-Hendrik Kohlmorgen</v>
      </c>
    </row>
    <row r="977" spans="3:13" ht="15.75">
      <c r="C977" t="str">
        <f>Tabelle1[[#This Row],[Vorname]]&amp;" "&amp;Tabelle1[[#This Row],[Nachname]]</f>
        <v>Heinz-Jürgen Hörster</v>
      </c>
      <c r="D977" s="52" t="s">
        <v>2496</v>
      </c>
      <c r="E977" s="52" t="s">
        <v>681</v>
      </c>
      <c r="F977" s="53"/>
      <c r="G977" s="52" t="s">
        <v>143</v>
      </c>
      <c r="H977" s="46" t="str">
        <f>IFERROR(VLOOKUP(Tabelle1[[#This Row],[Wahlkreisnummer]],Wahlkreise!$A$5:$C$132,3,FALSE),"")</f>
        <v>Wahlkreis: 26 Rhein-Sieg-Kreis II</v>
      </c>
      <c r="I977" s="52" t="s">
        <v>2497</v>
      </c>
      <c r="J977" s="51">
        <v>26</v>
      </c>
      <c r="K977" s="52" t="s">
        <v>2498</v>
      </c>
      <c r="L977" s="52">
        <v>1</v>
      </c>
      <c r="M977" s="56" t="str">
        <f>Tabelle1[[#This Row],[Spalte2]]</f>
        <v>Heinz-Jürgen Hörster</v>
      </c>
    </row>
    <row r="978" spans="3:13" ht="15.75">
      <c r="C978" t="str">
        <f>Tabelle1[[#This Row],[Vorname]]&amp;" "&amp;Tabelle1[[#This Row],[Nachname]]</f>
        <v>Armin Heintze</v>
      </c>
      <c r="D978" s="52" t="s">
        <v>1008</v>
      </c>
      <c r="E978" s="52" t="s">
        <v>2499</v>
      </c>
      <c r="F978" s="53"/>
      <c r="G978" s="52" t="s">
        <v>46</v>
      </c>
      <c r="H978" s="46" t="str">
        <f>IFERROR(VLOOKUP(Tabelle1[[#This Row],[Wahlkreisnummer]],Wahlkreise!$A$5:$C$132,3,FALSE),"")</f>
        <v>Wahlkreis: 27 Rhein-Sieg-Kreis III – Euskirchen III</v>
      </c>
      <c r="I978" s="52" t="s">
        <v>2500</v>
      </c>
      <c r="J978" s="51">
        <v>27</v>
      </c>
      <c r="K978" s="52" t="s">
        <v>2501</v>
      </c>
      <c r="L978" s="52">
        <v>1</v>
      </c>
      <c r="M978" s="56" t="str">
        <f>Tabelle1[[#This Row],[Spalte2]]</f>
        <v>Armin Heintze</v>
      </c>
    </row>
    <row r="979" spans="3:13" ht="15.75">
      <c r="C979" t="str">
        <f>Tabelle1[[#This Row],[Vorname]]&amp;" "&amp;Tabelle1[[#This Row],[Nachname]]</f>
        <v>Oliver Krauß</v>
      </c>
      <c r="D979" s="52" t="s">
        <v>2502</v>
      </c>
      <c r="E979" s="52" t="s">
        <v>1222</v>
      </c>
      <c r="F979" s="53"/>
      <c r="G979" s="52" t="s">
        <v>25</v>
      </c>
      <c r="H979" s="46" t="str">
        <f>IFERROR(VLOOKUP(Tabelle1[[#This Row],[Wahlkreisnummer]],Wahlkreise!$A$5:$C$132,3,FALSE),"")</f>
        <v>Wahlkreis: 27 Rhein-Sieg-Kreis III – Euskirchen III</v>
      </c>
      <c r="I979" s="52" t="s">
        <v>2503</v>
      </c>
      <c r="J979" s="51">
        <v>27</v>
      </c>
      <c r="K979" s="52" t="s">
        <v>605</v>
      </c>
      <c r="L979" s="52">
        <v>1</v>
      </c>
      <c r="M979" s="56" t="str">
        <f>Tabelle1[[#This Row],[Spalte2]]</f>
        <v>Oliver Krauß</v>
      </c>
    </row>
    <row r="980" spans="3:13" ht="15.75">
      <c r="C980" t="str">
        <f>Tabelle1[[#This Row],[Vorname]]&amp;" "&amp;Tabelle1[[#This Row],[Nachname]]</f>
        <v>Iris Lafazanis</v>
      </c>
      <c r="D980" s="52" t="s">
        <v>2504</v>
      </c>
      <c r="E980" s="52" t="s">
        <v>1309</v>
      </c>
      <c r="F980" s="53"/>
      <c r="G980" s="52" t="s">
        <v>59</v>
      </c>
      <c r="H980" s="46" t="str">
        <f>IFERROR(VLOOKUP(Tabelle1[[#This Row],[Wahlkreisnummer]],Wahlkreise!$A$5:$C$132,3,FALSE),"")</f>
        <v>Wahlkreis: 27 Rhein-Sieg-Kreis III – Euskirchen III</v>
      </c>
      <c r="I980" s="52" t="s">
        <v>2505</v>
      </c>
      <c r="J980" s="51">
        <v>27</v>
      </c>
      <c r="K980" s="52" t="s">
        <v>286</v>
      </c>
      <c r="L980" s="52">
        <v>2</v>
      </c>
      <c r="M980" s="56" t="str">
        <f>Tabelle1[[#This Row],[Spalte2]]</f>
        <v>Iris Lafazanis</v>
      </c>
    </row>
    <row r="981" spans="3:13" ht="15.75">
      <c r="C981" t="str">
        <f>Tabelle1[[#This Row],[Titel]]&amp;" "&amp;Tabelle1[[#This Row],[Vorname]]&amp;" "&amp;Tabelle1[[#This Row],[Nachname]]</f>
        <v>Dr. Arnd Kuhn</v>
      </c>
      <c r="D981" s="52" t="s">
        <v>2506</v>
      </c>
      <c r="E981" s="52" t="s">
        <v>1053</v>
      </c>
      <c r="F981" s="52" t="s">
        <v>241</v>
      </c>
      <c r="G981" s="52" t="s">
        <v>53</v>
      </c>
      <c r="H981" s="46" t="str">
        <f>IFERROR(VLOOKUP(Tabelle1[[#This Row],[Wahlkreisnummer]],Wahlkreise!$A$5:$C$132,3,FALSE),"")</f>
        <v>Wahlkreis: 27 Rhein-Sieg-Kreis III – Euskirchen III</v>
      </c>
      <c r="I981" s="52" t="s">
        <v>2507</v>
      </c>
      <c r="J981" s="51">
        <v>27</v>
      </c>
      <c r="K981" s="52" t="s">
        <v>2508</v>
      </c>
      <c r="L981" s="52">
        <v>1</v>
      </c>
      <c r="M981" s="56" t="str">
        <f>Tabelle1[[#This Row],[Spalte2]]</f>
        <v>Dr. Arnd Kuhn</v>
      </c>
    </row>
    <row r="982" spans="3:13" ht="15.75">
      <c r="C982" t="str">
        <f>Tabelle1[[#This Row],[Vorname]]&amp;" "&amp;Tabelle1[[#This Row],[Nachname]]</f>
        <v>Gert Moses</v>
      </c>
      <c r="D982" s="52" t="s">
        <v>748</v>
      </c>
      <c r="E982" s="52" t="s">
        <v>1399</v>
      </c>
      <c r="F982" s="53"/>
      <c r="G982" s="52" t="s">
        <v>46</v>
      </c>
      <c r="H982" s="46" t="str">
        <f>IFERROR(VLOOKUP(Tabelle1[[#This Row],[Wahlkreisnummer]],Wahlkreise!$A$5:$C$132,3,FALSE),"")</f>
        <v>Wahlkreis: 28 Rhein-Sieg-Kreis IV</v>
      </c>
      <c r="I982" s="52" t="s">
        <v>2509</v>
      </c>
      <c r="J982" s="51">
        <v>28</v>
      </c>
      <c r="K982" s="52" t="s">
        <v>2510</v>
      </c>
      <c r="L982" s="52">
        <v>1</v>
      </c>
      <c r="M982" s="56" t="str">
        <f>Tabelle1[[#This Row],[Spalte2]]</f>
        <v>Gert Moses</v>
      </c>
    </row>
    <row r="983" spans="3:13" ht="15.75">
      <c r="C983" t="str">
        <f>Tabelle1[[#This Row],[Vorname]]&amp;" "&amp;Tabelle1[[#This Row],[Nachname]]</f>
        <v>Kashif Shaikh</v>
      </c>
      <c r="D983" s="52" t="s">
        <v>2511</v>
      </c>
      <c r="E983" s="52" t="s">
        <v>478</v>
      </c>
      <c r="F983" s="53"/>
      <c r="G983" s="52" t="s">
        <v>59</v>
      </c>
      <c r="H983" s="46" t="str">
        <f>IFERROR(VLOOKUP(Tabelle1[[#This Row],[Wahlkreisnummer]],Wahlkreise!$A$5:$C$132,3,FALSE),"")</f>
        <v>Wahlkreis: 28 Rhein-Sieg-Kreis IV</v>
      </c>
      <c r="I983" s="52" t="s">
        <v>2512</v>
      </c>
      <c r="J983" s="51">
        <v>28</v>
      </c>
      <c r="K983" s="52" t="s">
        <v>2513</v>
      </c>
      <c r="L983" s="52">
        <v>1</v>
      </c>
      <c r="M983" s="56" t="str">
        <f>Tabelle1[[#This Row],[Spalte2]]</f>
        <v>Kashif Shaikh</v>
      </c>
    </row>
    <row r="984" spans="3:13" ht="15.75">
      <c r="C984" t="str">
        <f>Tabelle1[[#This Row],[Vorname]]&amp;" "&amp;Tabelle1[[#This Row],[Nachname]]</f>
        <v>Katharina Heinemann</v>
      </c>
      <c r="D984" s="52" t="s">
        <v>2514</v>
      </c>
      <c r="E984" s="52" t="s">
        <v>2005</v>
      </c>
      <c r="F984" s="53"/>
      <c r="G984" s="52" t="s">
        <v>73</v>
      </c>
      <c r="H984" s="46" t="str">
        <f>IFERROR(VLOOKUP(Tabelle1[[#This Row],[Wahlkreisnummer]],Wahlkreise!$A$5:$C$132,3,FALSE),"")</f>
        <v>Wahlkreis: 28 Rhein-Sieg-Kreis IV</v>
      </c>
      <c r="I984" s="52" t="s">
        <v>2515</v>
      </c>
      <c r="J984" s="51">
        <v>28</v>
      </c>
      <c r="K984" s="52" t="s">
        <v>480</v>
      </c>
      <c r="L984" s="52">
        <v>2</v>
      </c>
      <c r="M984" s="56" t="str">
        <f>Tabelle1[[#This Row],[Spalte2]]</f>
        <v>Katharina Heinemann</v>
      </c>
    </row>
    <row r="985" spans="3:13" ht="15.75">
      <c r="C985" t="str">
        <f>Tabelle1[[#This Row],[Vorname]]&amp;" "&amp;Tabelle1[[#This Row],[Nachname]]</f>
        <v>Stefan Kruse</v>
      </c>
      <c r="D985" s="52" t="s">
        <v>1725</v>
      </c>
      <c r="E985" s="52" t="s">
        <v>2491</v>
      </c>
      <c r="F985" s="53"/>
      <c r="G985" s="52" t="s">
        <v>143</v>
      </c>
      <c r="H985" s="46" t="str">
        <f>IFERROR(VLOOKUP(Tabelle1[[#This Row],[Wahlkreisnummer]],Wahlkreise!$A$5:$C$132,3,FALSE),"")</f>
        <v>Wahlkreis: 28 Rhein-Sieg-Kreis IV</v>
      </c>
      <c r="I985" s="52" t="s">
        <v>2516</v>
      </c>
      <c r="J985" s="51">
        <v>28</v>
      </c>
      <c r="K985" s="52" t="s">
        <v>598</v>
      </c>
      <c r="L985" s="52">
        <v>1</v>
      </c>
      <c r="M985" s="56" t="str">
        <f>Tabelle1[[#This Row],[Spalte2]]</f>
        <v>Stefan Kruse</v>
      </c>
    </row>
    <row r="986" spans="3:13" ht="15.75">
      <c r="C986" t="str">
        <f>Tabelle1[[#This Row],[Vorname]]&amp;" "&amp;Tabelle1[[#This Row],[Nachname]]</f>
        <v>Thomas Huwer</v>
      </c>
      <c r="D986" s="52" t="s">
        <v>2517</v>
      </c>
      <c r="E986" s="52" t="s">
        <v>478</v>
      </c>
      <c r="F986" s="53"/>
      <c r="G986" s="52" t="s">
        <v>53</v>
      </c>
      <c r="H986" s="46" t="str">
        <f>IFERROR(VLOOKUP(Tabelle1[[#This Row],[Wahlkreisnummer]],Wahlkreise!$A$5:$C$132,3,FALSE),"")</f>
        <v>Wahlkreis: 28 Rhein-Sieg-Kreis IV</v>
      </c>
      <c r="I986" s="52" t="s">
        <v>2518</v>
      </c>
      <c r="J986" s="51">
        <v>28</v>
      </c>
      <c r="K986" s="52" t="s">
        <v>280</v>
      </c>
      <c r="L986" s="52">
        <v>1</v>
      </c>
      <c r="M986" s="56" t="str">
        <f>Tabelle1[[#This Row],[Spalte2]]</f>
        <v>Thomas Huwer</v>
      </c>
    </row>
    <row r="987" spans="3:13" ht="15.75">
      <c r="C987" t="str">
        <f>Tabelle1[[#This Row],[Vorname]]&amp;" "&amp;Tabelle1[[#This Row],[Nachname]]</f>
        <v>Thomas Reuter</v>
      </c>
      <c r="D987" s="52" t="s">
        <v>748</v>
      </c>
      <c r="E987" s="52" t="s">
        <v>478</v>
      </c>
      <c r="F987" s="53"/>
      <c r="G987" s="52" t="s">
        <v>218</v>
      </c>
      <c r="H987" s="46" t="str">
        <f>IFERROR(VLOOKUP(Tabelle1[[#This Row],[Wahlkreisnummer]],Wahlkreise!$A$5:$C$132,3,FALSE),"")</f>
        <v>Wahlkreis: 28 Rhein-Sieg-Kreis IV</v>
      </c>
      <c r="I987" s="52" t="s">
        <v>1271</v>
      </c>
      <c r="J987" s="51">
        <v>28</v>
      </c>
      <c r="K987" s="52" t="s">
        <v>280</v>
      </c>
      <c r="L987" s="52">
        <v>1</v>
      </c>
      <c r="M987" s="56" t="str">
        <f>Tabelle1[[#This Row],[Spalte2]]</f>
        <v>Thomas Reuter</v>
      </c>
    </row>
    <row r="988" spans="3:13" ht="15.75">
      <c r="C988" t="str">
        <f>Tabelle1[[#This Row],[Vorname]]&amp;" "&amp;Tabelle1[[#This Row],[Nachname]]</f>
        <v>Marios Mylonas</v>
      </c>
      <c r="D988" s="52" t="s">
        <v>545</v>
      </c>
      <c r="E988" s="52" t="s">
        <v>2212</v>
      </c>
      <c r="F988" s="53"/>
      <c r="G988" s="52" t="s">
        <v>46</v>
      </c>
      <c r="H988" s="46" t="str">
        <f>IFERROR(VLOOKUP(Tabelle1[[#This Row],[Wahlkreisnummer]],Wahlkreise!$A$5:$C$132,3,FALSE),"")</f>
        <v>Wahlkreis: 29 Rhein-Sieg-Kreis V</v>
      </c>
      <c r="I988" s="52" t="s">
        <v>2519</v>
      </c>
      <c r="J988" s="51">
        <v>29</v>
      </c>
      <c r="K988" s="52" t="s">
        <v>2520</v>
      </c>
      <c r="L988" s="52">
        <v>1</v>
      </c>
      <c r="M988" s="56" t="str">
        <f>Tabelle1[[#This Row],[Spalte2]]</f>
        <v>Marios Mylonas</v>
      </c>
    </row>
    <row r="989" spans="3:13" ht="15.75">
      <c r="C989" t="str">
        <f>Tabelle1[[#This Row],[Vorname]]&amp;" "&amp;Tabelle1[[#This Row],[Nachname]]</f>
        <v>Martina Döhring</v>
      </c>
      <c r="D989" s="52" t="s">
        <v>957</v>
      </c>
      <c r="E989" s="52" t="s">
        <v>2136</v>
      </c>
      <c r="F989" s="53"/>
      <c r="G989" s="52" t="s">
        <v>59</v>
      </c>
      <c r="H989" s="46" t="str">
        <f>IFERROR(VLOOKUP(Tabelle1[[#This Row],[Wahlkreisnummer]],Wahlkreise!$A$5:$C$132,3,FALSE),"")</f>
        <v>Wahlkreis: 29 Rhein-Sieg-Kreis V</v>
      </c>
      <c r="I989" s="52" t="s">
        <v>1871</v>
      </c>
      <c r="J989" s="51">
        <v>29</v>
      </c>
      <c r="K989" s="52" t="s">
        <v>930</v>
      </c>
      <c r="L989" s="52">
        <v>2</v>
      </c>
      <c r="M989" s="56" t="str">
        <f>Tabelle1[[#This Row],[Spalte2]]</f>
        <v>Martina Döhring</v>
      </c>
    </row>
    <row r="990" spans="3:13" ht="15.75">
      <c r="C990" t="str">
        <f>Tabelle1[[#This Row],[Vorname]]&amp;" "&amp;Tabelle1[[#This Row],[Nachname]]</f>
        <v>Andreas Langel</v>
      </c>
      <c r="D990" s="52" t="s">
        <v>1916</v>
      </c>
      <c r="E990" s="52" t="s">
        <v>2005</v>
      </c>
      <c r="F990" s="53"/>
      <c r="G990" s="52" t="s">
        <v>73</v>
      </c>
      <c r="H990" s="46" t="str">
        <f>IFERROR(VLOOKUP(Tabelle1[[#This Row],[Wahlkreisnummer]],Wahlkreise!$A$5:$C$132,3,FALSE),"")</f>
        <v>Wahlkreis: 29 Rhein-Sieg-Kreis V</v>
      </c>
      <c r="I990" s="52" t="s">
        <v>2521</v>
      </c>
      <c r="J990" s="51">
        <v>29</v>
      </c>
      <c r="K990" s="52" t="s">
        <v>246</v>
      </c>
      <c r="L990" s="52">
        <v>1</v>
      </c>
      <c r="M990" s="56" t="str">
        <f>Tabelle1[[#This Row],[Spalte2]]</f>
        <v>Andreas Langel</v>
      </c>
    </row>
    <row r="991" spans="3:13" ht="15.75">
      <c r="C991" t="str">
        <f>Tabelle1[[#This Row],[Vorname]]&amp;" "&amp;Tabelle1[[#This Row],[Nachname]]</f>
        <v>Elmar Schuck</v>
      </c>
      <c r="D991" s="52" t="s">
        <v>748</v>
      </c>
      <c r="E991" s="52" t="s">
        <v>2136</v>
      </c>
      <c r="F991" s="53"/>
      <c r="G991" s="52" t="s">
        <v>143</v>
      </c>
      <c r="H991" s="46" t="str">
        <f>IFERROR(VLOOKUP(Tabelle1[[#This Row],[Wahlkreisnummer]],Wahlkreise!$A$5:$C$132,3,FALSE),"")</f>
        <v>Wahlkreis: 29 Rhein-Sieg-Kreis V</v>
      </c>
      <c r="I991" s="52" t="s">
        <v>2522</v>
      </c>
      <c r="J991" s="51">
        <v>29</v>
      </c>
      <c r="K991" s="52" t="s">
        <v>1466</v>
      </c>
      <c r="L991" s="52">
        <v>1</v>
      </c>
      <c r="M991" s="56" t="str">
        <f>Tabelle1[[#This Row],[Spalte2]]</f>
        <v>Elmar Schuck</v>
      </c>
    </row>
    <row r="992" spans="3:13" ht="15.75">
      <c r="C992" t="str">
        <f>Tabelle1[[#This Row],[Titel]]&amp;" "&amp;Tabelle1[[#This Row],[Vorname]]&amp;" "&amp;Tabelle1[[#This Row],[Nachname]]</f>
        <v>Prof. Dr. Hans Neuhoff</v>
      </c>
      <c r="D992" s="52" t="s">
        <v>2523</v>
      </c>
      <c r="E992" s="52" t="s">
        <v>382</v>
      </c>
      <c r="F992" s="52" t="s">
        <v>1018</v>
      </c>
      <c r="G992" s="52" t="s">
        <v>46</v>
      </c>
      <c r="H992" s="46" t="str">
        <f>IFERROR(VLOOKUP(Tabelle1[[#This Row],[Wahlkreisnummer]],Wahlkreise!$A$5:$C$132,3,FALSE),"")</f>
        <v>Wahlkreis: 30 Bonn I</v>
      </c>
      <c r="I992" s="52" t="s">
        <v>2524</v>
      </c>
      <c r="J992" s="51">
        <v>30</v>
      </c>
      <c r="K992" s="52" t="s">
        <v>823</v>
      </c>
      <c r="L992" s="52">
        <v>1</v>
      </c>
      <c r="M992" s="56" t="str">
        <f>Tabelle1[[#This Row],[Spalte2]]</f>
        <v>Prof. Dr. Hans Neuhoff</v>
      </c>
    </row>
    <row r="993" spans="3:13" ht="15.75">
      <c r="C993" t="str">
        <f>Tabelle1[[#This Row],[Vorname]]&amp;" "&amp;Tabelle1[[#This Row],[Titel]]&amp;" "&amp;Tabelle1[[#This Row],[Nachname]]</f>
        <v>Hanno von Raußendorf</v>
      </c>
      <c r="D993" s="52" t="s">
        <v>432</v>
      </c>
      <c r="E993" s="52" t="s">
        <v>325</v>
      </c>
      <c r="F993" s="52" t="s">
        <v>302</v>
      </c>
      <c r="G993" s="52" t="s">
        <v>59</v>
      </c>
      <c r="H993" s="46" t="str">
        <f>IFERROR(VLOOKUP(Tabelle1[[#This Row],[Wahlkreisnummer]],Wahlkreise!$A$5:$C$132,3,FALSE),"")</f>
        <v>Wahlkreis: 30 Bonn I</v>
      </c>
      <c r="I993" s="52" t="s">
        <v>2525</v>
      </c>
      <c r="J993" s="51">
        <v>30</v>
      </c>
      <c r="K993" s="52" t="s">
        <v>2526</v>
      </c>
      <c r="L993" s="52">
        <v>1</v>
      </c>
      <c r="M993" s="56" t="str">
        <f>Tabelle1[[#This Row],[Spalte2]]</f>
        <v>Hanno von Raußendorf</v>
      </c>
    </row>
    <row r="994" spans="3:13" ht="15.75">
      <c r="C994" t="str">
        <f>Tabelle1[[#This Row],[Vorname]]&amp;" "&amp;Tabelle1[[#This Row],[Nachname]]</f>
        <v>Fenja Franz</v>
      </c>
      <c r="D994" s="52" t="s">
        <v>1732</v>
      </c>
      <c r="E994" s="52" t="s">
        <v>325</v>
      </c>
      <c r="F994" s="53"/>
      <c r="G994" s="52" t="s">
        <v>73</v>
      </c>
      <c r="H994" s="46" t="str">
        <f>IFERROR(VLOOKUP(Tabelle1[[#This Row],[Wahlkreisnummer]],Wahlkreise!$A$5:$C$132,3,FALSE),"")</f>
        <v>Wahlkreis: 30 Bonn I</v>
      </c>
      <c r="I994" s="52" t="s">
        <v>2322</v>
      </c>
      <c r="J994" s="51">
        <v>30</v>
      </c>
      <c r="K994" s="52" t="s">
        <v>2527</v>
      </c>
      <c r="L994" s="52">
        <v>2</v>
      </c>
      <c r="M994" s="56" t="str">
        <f>Tabelle1[[#This Row],[Spalte2]]</f>
        <v>Fenja Franz</v>
      </c>
    </row>
    <row r="995" spans="3:13" ht="15.75">
      <c r="C995" t="str">
        <f>Tabelle1[[#This Row],[Vorname]]&amp;" "&amp;Tabelle1[[#This Row],[Nachname]]</f>
        <v>Arno Poltrock-Herder</v>
      </c>
      <c r="D995" s="52" t="s">
        <v>2407</v>
      </c>
      <c r="E995" s="52" t="s">
        <v>325</v>
      </c>
      <c r="F995" s="53"/>
      <c r="G995" s="52" t="s">
        <v>143</v>
      </c>
      <c r="H995" s="46" t="str">
        <f>IFERROR(VLOOKUP(Tabelle1[[#This Row],[Wahlkreisnummer]],Wahlkreise!$A$5:$C$132,3,FALSE),"")</f>
        <v>Wahlkreis: 30 Bonn I</v>
      </c>
      <c r="I995" s="52" t="s">
        <v>2528</v>
      </c>
      <c r="J995" s="51">
        <v>30</v>
      </c>
      <c r="K995" s="52" t="s">
        <v>1981</v>
      </c>
      <c r="L995" s="52">
        <v>1</v>
      </c>
      <c r="M995" s="56" t="str">
        <f>Tabelle1[[#This Row],[Spalte2]]</f>
        <v>Arno Poltrock-Herder</v>
      </c>
    </row>
    <row r="996" spans="3:13" ht="15.75">
      <c r="C996" t="str">
        <f>Tabelle1[[#This Row],[Titel]]&amp;" "&amp;Tabelle1[[#This Row],[Vorname]]&amp;" "&amp;Tabelle1[[#This Row],[Nachname]]</f>
        <v>Dr. Roger Stamm</v>
      </c>
      <c r="D996" s="52" t="s">
        <v>1008</v>
      </c>
      <c r="E996" s="52" t="s">
        <v>2136</v>
      </c>
      <c r="F996" s="52" t="s">
        <v>241</v>
      </c>
      <c r="G996" s="52" t="s">
        <v>108</v>
      </c>
      <c r="H996" s="46" t="str">
        <f>IFERROR(VLOOKUP(Tabelle1[[#This Row],[Wahlkreisnummer]],Wahlkreise!$A$5:$C$132,3,FALSE),"")</f>
        <v>Wahlkreis: 30 Bonn I</v>
      </c>
      <c r="I996" s="52" t="s">
        <v>1336</v>
      </c>
      <c r="J996" s="51">
        <v>30</v>
      </c>
      <c r="K996" s="52" t="s">
        <v>2139</v>
      </c>
      <c r="L996" s="52">
        <v>1</v>
      </c>
      <c r="M996" s="56" t="str">
        <f>Tabelle1[[#This Row],[Spalte2]]</f>
        <v>Dr. Roger Stamm</v>
      </c>
    </row>
    <row r="997" spans="3:13" ht="15.75">
      <c r="C997" t="str">
        <f>Tabelle1[[#This Row],[Vorname]]&amp;" "&amp;Tabelle1[[#This Row],[Nachname]]</f>
        <v>Sascha Ulbrich</v>
      </c>
      <c r="D997" s="52" t="s">
        <v>748</v>
      </c>
      <c r="E997" s="52" t="s">
        <v>382</v>
      </c>
      <c r="F997" s="53"/>
      <c r="G997" s="52" t="s">
        <v>46</v>
      </c>
      <c r="H997" s="46" t="str">
        <f>IFERROR(VLOOKUP(Tabelle1[[#This Row],[Wahlkreisnummer]],Wahlkreise!$A$5:$C$132,3,FALSE),"")</f>
        <v>Wahlkreis: 31 Bonn II</v>
      </c>
      <c r="I997" s="52" t="s">
        <v>2529</v>
      </c>
      <c r="J997" s="51">
        <v>31</v>
      </c>
      <c r="K997" s="52" t="s">
        <v>646</v>
      </c>
      <c r="L997" s="52">
        <v>1</v>
      </c>
      <c r="M997" s="56" t="str">
        <f>Tabelle1[[#This Row],[Spalte2]]</f>
        <v>Sascha Ulbrich</v>
      </c>
    </row>
    <row r="998" spans="3:13" ht="15.75">
      <c r="C998" t="str">
        <f>Tabelle1[[#This Row],[Titel]]&amp;" "&amp;Tabelle1[[#This Row],[Vorname]]&amp;" "&amp;Tabelle1[[#This Row],[Nachname]]</f>
        <v>Dr. Christos Katzidis</v>
      </c>
      <c r="D998" s="52" t="s">
        <v>2530</v>
      </c>
      <c r="E998" s="52" t="s">
        <v>325</v>
      </c>
      <c r="F998" s="52" t="s">
        <v>241</v>
      </c>
      <c r="G998" s="52" t="s">
        <v>25</v>
      </c>
      <c r="H998" s="46" t="str">
        <f>IFERROR(VLOOKUP(Tabelle1[[#This Row],[Wahlkreisnummer]],Wahlkreise!$A$5:$C$132,3,FALSE),"")</f>
        <v>Wahlkreis: 31 Bonn II</v>
      </c>
      <c r="I998" s="52" t="s">
        <v>2531</v>
      </c>
      <c r="J998" s="51">
        <v>31</v>
      </c>
      <c r="K998" s="52" t="s">
        <v>2532</v>
      </c>
      <c r="L998" s="52">
        <v>1</v>
      </c>
      <c r="M998" s="56" t="str">
        <f>Tabelle1[[#This Row],[Spalte2]]</f>
        <v>Dr. Christos Katzidis</v>
      </c>
    </row>
    <row r="999" spans="3:13" ht="15.75">
      <c r="C999" t="str">
        <f>Tabelle1[[#This Row],[Vorname]]&amp;" "&amp;Tabelle1[[#This Row],[Nachname]]</f>
        <v>Jan Wirths</v>
      </c>
      <c r="D999" s="52" t="s">
        <v>596</v>
      </c>
      <c r="E999" s="52" t="s">
        <v>325</v>
      </c>
      <c r="F999" s="53"/>
      <c r="G999" s="52" t="s">
        <v>183</v>
      </c>
      <c r="H999" s="46" t="str">
        <f>IFERROR(VLOOKUP(Tabelle1[[#This Row],[Wahlkreisnummer]],Wahlkreise!$A$5:$C$132,3,FALSE),"")</f>
        <v>Wahlkreis: 31 Bonn II</v>
      </c>
      <c r="I999" s="52" t="s">
        <v>2533</v>
      </c>
      <c r="J999" s="51">
        <v>31</v>
      </c>
      <c r="K999" s="52" t="s">
        <v>451</v>
      </c>
      <c r="L999" s="52">
        <v>1</v>
      </c>
      <c r="M999" s="56" t="str">
        <f>Tabelle1[[#This Row],[Spalte2]]</f>
        <v>Jan Wirths</v>
      </c>
    </row>
    <row r="1000" spans="3:13" ht="15.75">
      <c r="C1000" t="str">
        <f>Tabelle1[[#This Row],[Vorname]]&amp;" "&amp;Tabelle1[[#This Row],[Nachname]]</f>
        <v>Julia Schenkel</v>
      </c>
      <c r="D1000" s="52" t="s">
        <v>861</v>
      </c>
      <c r="E1000" s="52" t="s">
        <v>325</v>
      </c>
      <c r="F1000" s="53"/>
      <c r="G1000" s="52" t="s">
        <v>59</v>
      </c>
      <c r="H1000" s="46" t="str">
        <f>IFERROR(VLOOKUP(Tabelle1[[#This Row],[Wahlkreisnummer]],Wahlkreise!$A$5:$C$132,3,FALSE),"")</f>
        <v>Wahlkreis: 31 Bonn II</v>
      </c>
      <c r="I1000" s="52" t="s">
        <v>2534</v>
      </c>
      <c r="J1000" s="51">
        <v>31</v>
      </c>
      <c r="K1000" s="52" t="s">
        <v>592</v>
      </c>
      <c r="L1000" s="52">
        <v>2</v>
      </c>
      <c r="M1000" s="56" t="str">
        <f>Tabelle1[[#This Row],[Spalte2]]</f>
        <v>Julia Schenkel</v>
      </c>
    </row>
    <row r="1001" spans="3:13" ht="15.75">
      <c r="C1001" t="str">
        <f>Tabelle1[[#This Row],[Vorname]]&amp;" "&amp;Tabelle1[[#This Row],[Nachname]]</f>
        <v>Dominique Meyer</v>
      </c>
      <c r="D1001" s="52" t="s">
        <v>2535</v>
      </c>
      <c r="E1001" s="52" t="s">
        <v>325</v>
      </c>
      <c r="F1001" s="53"/>
      <c r="G1001" s="52" t="s">
        <v>73</v>
      </c>
      <c r="H1001" s="46" t="str">
        <f>IFERROR(VLOOKUP(Tabelle1[[#This Row],[Wahlkreisnummer]],Wahlkreise!$A$5:$C$132,3,FALSE),"")</f>
        <v>Wahlkreis: 31 Bonn II</v>
      </c>
      <c r="I1001" s="52" t="s">
        <v>906</v>
      </c>
      <c r="J1001" s="51">
        <v>31</v>
      </c>
      <c r="K1001" s="52" t="s">
        <v>2536</v>
      </c>
      <c r="L1001" s="52">
        <v>1</v>
      </c>
      <c r="M1001" s="56" t="str">
        <f>Tabelle1[[#This Row],[Spalte2]]</f>
        <v>Dominique Meyer</v>
      </c>
    </row>
    <row r="1002" spans="3:13" ht="15.75">
      <c r="C1002" t="str">
        <f>Tabelle1[[#This Row],[Vorname]]&amp;" "&amp;Tabelle1[[#This Row],[Nachname]]</f>
        <v>Emel Köse</v>
      </c>
      <c r="D1002" s="52" t="s">
        <v>2537</v>
      </c>
      <c r="E1002" s="52" t="s">
        <v>264</v>
      </c>
      <c r="F1002" s="53"/>
      <c r="G1002" s="52" t="s">
        <v>59</v>
      </c>
      <c r="H1002" s="46" t="str">
        <f>IFERROR(VLOOKUP(Tabelle1[[#This Row],[Wahlkreisnummer]],Wahlkreise!$A$5:$C$132,3,FALSE),"")</f>
        <v>Wahlkreis: 32 Wuppertal I</v>
      </c>
      <c r="I1002" s="52" t="s">
        <v>2538</v>
      </c>
      <c r="J1002" s="51">
        <v>32</v>
      </c>
      <c r="K1002" s="52" t="s">
        <v>2539</v>
      </c>
      <c r="L1002" s="52">
        <v>2</v>
      </c>
      <c r="M1002" s="56" t="str">
        <f>Tabelle1[[#This Row],[Spalte2]]</f>
        <v>Emel Köse</v>
      </c>
    </row>
    <row r="1003" spans="3:13" ht="15.75">
      <c r="C1003" t="str">
        <f>Tabelle1[[#This Row],[Vorname]]&amp;" "&amp;Tabelle1[[#This Row],[Nachname]]</f>
        <v>Andreas Zawierucha</v>
      </c>
      <c r="D1003" s="52" t="s">
        <v>2540</v>
      </c>
      <c r="E1003" s="52" t="s">
        <v>264</v>
      </c>
      <c r="F1003" s="53"/>
      <c r="G1003" s="52" t="s">
        <v>53</v>
      </c>
      <c r="H1003" s="46" t="str">
        <f>IFERROR(VLOOKUP(Tabelle1[[#This Row],[Wahlkreisnummer]],Wahlkreise!$A$5:$C$132,3,FALSE),"")</f>
        <v>Wahlkreis: 32 Wuppertal I</v>
      </c>
      <c r="I1003" s="52" t="s">
        <v>2541</v>
      </c>
      <c r="J1003" s="51">
        <v>32</v>
      </c>
      <c r="K1003" s="52" t="s">
        <v>246</v>
      </c>
      <c r="L1003" s="52">
        <v>1</v>
      </c>
      <c r="M1003" s="56" t="str">
        <f>Tabelle1[[#This Row],[Spalte2]]</f>
        <v>Andreas Zawierucha</v>
      </c>
    </row>
    <row r="1004" spans="3:13" ht="15.75">
      <c r="C1004" t="str">
        <f>Tabelle1[[#This Row],[Vorname]]&amp;" "&amp;Tabelle1[[#This Row],[Nachname]]</f>
        <v>Dominic Brüne</v>
      </c>
      <c r="D1004" s="52" t="s">
        <v>2542</v>
      </c>
      <c r="E1004" s="52" t="s">
        <v>264</v>
      </c>
      <c r="F1004" s="53"/>
      <c r="G1004" s="52" t="s">
        <v>218</v>
      </c>
      <c r="H1004" s="46" t="str">
        <f>IFERROR(VLOOKUP(Tabelle1[[#This Row],[Wahlkreisnummer]],Wahlkreise!$A$5:$C$132,3,FALSE),"")</f>
        <v>Wahlkreis: 32 Wuppertal I</v>
      </c>
      <c r="I1004" s="52" t="s">
        <v>2543</v>
      </c>
      <c r="J1004" s="51">
        <v>32</v>
      </c>
      <c r="K1004" s="52" t="s">
        <v>2544</v>
      </c>
      <c r="L1004" s="52">
        <v>1</v>
      </c>
      <c r="M1004" s="56" t="str">
        <f>Tabelle1[[#This Row],[Spalte2]]</f>
        <v>Dominic Brüne</v>
      </c>
    </row>
    <row r="1005" spans="3:13" ht="15.75">
      <c r="C1005" t="str">
        <f>Tabelle1[[#This Row],[Vorname]]&amp;" "&amp;Tabelle1[[#This Row],[Nachname]]</f>
        <v>Martin Liedtke-Bentlage</v>
      </c>
      <c r="D1005" s="52" t="s">
        <v>748</v>
      </c>
      <c r="E1005" s="52" t="s">
        <v>264</v>
      </c>
      <c r="F1005" s="53"/>
      <c r="G1005" s="52" t="s">
        <v>46</v>
      </c>
      <c r="H1005" s="46" t="str">
        <f>IFERROR(VLOOKUP(Tabelle1[[#This Row],[Wahlkreisnummer]],Wahlkreise!$A$5:$C$132,3,FALSE),"")</f>
        <v>Wahlkreis: 33 Wuppertal II</v>
      </c>
      <c r="I1005" s="52" t="s">
        <v>2545</v>
      </c>
      <c r="J1005" s="51">
        <v>33</v>
      </c>
      <c r="K1005" s="52" t="s">
        <v>243</v>
      </c>
      <c r="L1005" s="52">
        <v>1</v>
      </c>
      <c r="M1005" s="56" t="str">
        <f>Tabelle1[[#This Row],[Spalte2]]</f>
        <v>Martin Liedtke-Bentlage</v>
      </c>
    </row>
    <row r="1006" spans="3:13" ht="15.75">
      <c r="C1006" t="str">
        <f>Tabelle1[[#This Row],[Vorname]]&amp;" "&amp;Tabelle1[[#This Row],[Nachname]]</f>
        <v>Kai Merkel</v>
      </c>
      <c r="D1006" s="52" t="s">
        <v>2546</v>
      </c>
      <c r="E1006" s="52" t="s">
        <v>264</v>
      </c>
      <c r="F1006" s="53"/>
      <c r="G1006" s="52" t="s">
        <v>59</v>
      </c>
      <c r="H1006" s="46" t="str">
        <f>IFERROR(VLOOKUP(Tabelle1[[#This Row],[Wahlkreisnummer]],Wahlkreise!$A$5:$C$132,3,FALSE),"")</f>
        <v>Wahlkreis: 33 Wuppertal II</v>
      </c>
      <c r="I1006" s="52" t="s">
        <v>2547</v>
      </c>
      <c r="J1006" s="51">
        <v>33</v>
      </c>
      <c r="K1006" s="52" t="s">
        <v>1288</v>
      </c>
      <c r="L1006" s="52">
        <v>1</v>
      </c>
      <c r="M1006" s="56" t="str">
        <f>Tabelle1[[#This Row],[Spalte2]]</f>
        <v>Kai Merkel</v>
      </c>
    </row>
    <row r="1007" spans="3:13" ht="15.75">
      <c r="C1007" t="str">
        <f>Tabelle1[[#This Row],[Vorname]]&amp;" "&amp;Tabelle1[[#This Row],[Nachname]]</f>
        <v>Kai Entian</v>
      </c>
      <c r="D1007" s="52" t="s">
        <v>596</v>
      </c>
      <c r="E1007" s="52" t="s">
        <v>264</v>
      </c>
      <c r="F1007" s="53"/>
      <c r="G1007" s="52" t="s">
        <v>73</v>
      </c>
      <c r="H1007" s="46" t="str">
        <f>IFERROR(VLOOKUP(Tabelle1[[#This Row],[Wahlkreisnummer]],Wahlkreise!$A$5:$C$132,3,FALSE),"")</f>
        <v>Wahlkreis: 33 Wuppertal II</v>
      </c>
      <c r="I1007" s="52" t="s">
        <v>2548</v>
      </c>
      <c r="J1007" s="51">
        <v>33</v>
      </c>
      <c r="K1007" s="52" t="s">
        <v>1288</v>
      </c>
      <c r="L1007" s="52">
        <v>1</v>
      </c>
      <c r="M1007" s="56" t="str">
        <f>Tabelle1[[#This Row],[Spalte2]]</f>
        <v>Kai Entian</v>
      </c>
    </row>
    <row r="1008" spans="3:13" ht="15.75">
      <c r="C1008" t="str">
        <f>Tabelle1[[#This Row],[Vorname]]&amp;" "&amp;Tabelle1[[#This Row],[Nachname]]</f>
        <v>Sabine Hammann</v>
      </c>
      <c r="D1008" s="52" t="s">
        <v>2549</v>
      </c>
      <c r="E1008" s="52" t="s">
        <v>264</v>
      </c>
      <c r="F1008" s="53"/>
      <c r="G1008" s="52" t="s">
        <v>143</v>
      </c>
      <c r="H1008" s="46" t="str">
        <f>IFERROR(VLOOKUP(Tabelle1[[#This Row],[Wahlkreisnummer]],Wahlkreise!$A$5:$C$132,3,FALSE),"")</f>
        <v>Wahlkreis: 33 Wuppertal II</v>
      </c>
      <c r="I1008" s="52" t="s">
        <v>2550</v>
      </c>
      <c r="J1008" s="51">
        <v>33</v>
      </c>
      <c r="K1008" s="52" t="s">
        <v>980</v>
      </c>
      <c r="L1008" s="52">
        <v>2</v>
      </c>
      <c r="M1008" s="56" t="str">
        <f>Tabelle1[[#This Row],[Spalte2]]</f>
        <v>Sabine Hammann</v>
      </c>
    </row>
    <row r="1009" spans="3:13" ht="15.75">
      <c r="C1009" t="str">
        <f>Tabelle1[[#This Row],[Vorname]]&amp;" "&amp;Tabelle1[[#This Row],[Nachname]]</f>
        <v>Alexandra Trachte</v>
      </c>
      <c r="D1009" s="52" t="s">
        <v>1091</v>
      </c>
      <c r="E1009" s="52" t="s">
        <v>264</v>
      </c>
      <c r="F1009" s="53"/>
      <c r="G1009" s="52" t="s">
        <v>39</v>
      </c>
      <c r="H1009" s="46" t="str">
        <f>IFERROR(VLOOKUP(Tabelle1[[#This Row],[Wahlkreisnummer]],Wahlkreise!$A$5:$C$132,3,FALSE),"")</f>
        <v>Wahlkreis: 33 Wuppertal II</v>
      </c>
      <c r="I1009" s="52" t="s">
        <v>2551</v>
      </c>
      <c r="J1009" s="51">
        <v>33</v>
      </c>
      <c r="K1009" s="52" t="s">
        <v>1705</v>
      </c>
      <c r="L1009" s="52">
        <v>2</v>
      </c>
      <c r="M1009" s="56" t="str">
        <f>Tabelle1[[#This Row],[Spalte2]]</f>
        <v>Alexandra Trachte</v>
      </c>
    </row>
    <row r="1010" spans="3:13" ht="15.75">
      <c r="C1010" t="str">
        <f>Tabelle1[[#This Row],[Vorname]]&amp;" "&amp;Tabelle1[[#This Row],[Nachname]]</f>
        <v>Marc Schulz</v>
      </c>
      <c r="D1010" s="52" t="s">
        <v>748</v>
      </c>
      <c r="E1010" s="52" t="s">
        <v>264</v>
      </c>
      <c r="F1010" s="53"/>
      <c r="G1010" s="52" t="s">
        <v>53</v>
      </c>
      <c r="H1010" s="46" t="str">
        <f>IFERROR(VLOOKUP(Tabelle1[[#This Row],[Wahlkreisnummer]],Wahlkreise!$A$5:$C$132,3,FALSE),"")</f>
        <v>Wahlkreis: 33 Wuppertal II</v>
      </c>
      <c r="I1010" s="52" t="s">
        <v>2552</v>
      </c>
      <c r="J1010" s="51">
        <v>33</v>
      </c>
      <c r="K1010" s="52" t="s">
        <v>579</v>
      </c>
      <c r="L1010" s="52">
        <v>1</v>
      </c>
      <c r="M1010" s="56" t="str">
        <f>Tabelle1[[#This Row],[Spalte2]]</f>
        <v>Marc Schulz</v>
      </c>
    </row>
    <row r="1011" spans="3:13" ht="15.75">
      <c r="C1011" t="str">
        <f>Tabelle1[[#This Row],[Vorname]]&amp;" "&amp;Tabelle1[[#This Row],[Nachname]]</f>
        <v>Helmut Böhmler</v>
      </c>
      <c r="D1011" s="52" t="s">
        <v>1008</v>
      </c>
      <c r="E1011" s="52" t="s">
        <v>264</v>
      </c>
      <c r="F1011" s="53"/>
      <c r="G1011" s="52" t="s">
        <v>108</v>
      </c>
      <c r="H1011" s="46" t="str">
        <f>IFERROR(VLOOKUP(Tabelle1[[#This Row],[Wahlkreisnummer]],Wahlkreise!$A$5:$C$132,3,FALSE),"")</f>
        <v>Wahlkreis: 33 Wuppertal II</v>
      </c>
      <c r="I1011" s="52" t="s">
        <v>2553</v>
      </c>
      <c r="J1011" s="51">
        <v>33</v>
      </c>
      <c r="K1011" s="52" t="s">
        <v>284</v>
      </c>
      <c r="L1011" s="52">
        <v>1</v>
      </c>
      <c r="M1011" s="56" t="str">
        <f>Tabelle1[[#This Row],[Spalte2]]</f>
        <v>Helmut Böhmler</v>
      </c>
    </row>
    <row r="1012" spans="3:13" ht="15.75">
      <c r="C1012" t="str">
        <f>Tabelle1[[#This Row],[Vorname]]&amp;" "&amp;Tabelle1[[#This Row],[Nachname]]</f>
        <v>Jannis Wecker</v>
      </c>
      <c r="D1012" s="52" t="s">
        <v>596</v>
      </c>
      <c r="E1012" s="52" t="s">
        <v>264</v>
      </c>
      <c r="F1012" s="53"/>
      <c r="G1012" s="52" t="s">
        <v>218</v>
      </c>
      <c r="H1012" s="46" t="str">
        <f>IFERROR(VLOOKUP(Tabelle1[[#This Row],[Wahlkreisnummer]],Wahlkreise!$A$5:$C$132,3,FALSE),"")</f>
        <v>Wahlkreis: 33 Wuppertal II</v>
      </c>
      <c r="I1012" s="52" t="s">
        <v>2554</v>
      </c>
      <c r="J1012" s="51">
        <v>33</v>
      </c>
      <c r="K1012" s="52" t="s">
        <v>2555</v>
      </c>
      <c r="L1012" s="52">
        <v>1</v>
      </c>
      <c r="M1012" s="56" t="str">
        <f>Tabelle1[[#This Row],[Spalte2]]</f>
        <v>Jannis Wecker</v>
      </c>
    </row>
    <row r="1013" spans="3:13" ht="15.75">
      <c r="C1013" t="str">
        <f>Tabelle1[[#This Row],[Vorname]]&amp;" "&amp;Tabelle1[[#This Row],[Nachname]]</f>
        <v>Otto Feist</v>
      </c>
      <c r="D1013" s="52" t="s">
        <v>1008</v>
      </c>
      <c r="E1013" s="52" t="s">
        <v>264</v>
      </c>
      <c r="F1013" s="53"/>
      <c r="G1013" s="52" t="s">
        <v>46</v>
      </c>
      <c r="H1013" s="46" t="str">
        <f>IFERROR(VLOOKUP(Tabelle1[[#This Row],[Wahlkreisnummer]],Wahlkreise!$A$5:$C$132,3,FALSE),"")</f>
        <v>Wahlkreis: 34 Wuppertal III - Solingen II</v>
      </c>
      <c r="I1013" s="52" t="s">
        <v>2556</v>
      </c>
      <c r="J1013" s="51">
        <v>34</v>
      </c>
      <c r="K1013" s="52" t="s">
        <v>2557</v>
      </c>
      <c r="L1013" s="52">
        <v>1</v>
      </c>
      <c r="M1013" s="56" t="str">
        <f>Tabelle1[[#This Row],[Spalte2]]</f>
        <v>Otto Feist</v>
      </c>
    </row>
    <row r="1014" spans="3:13" ht="15.75">
      <c r="C1014" t="str">
        <f>Tabelle1[[#This Row],[Vorname]]&amp;" "&amp;Tabelle1[[#This Row],[Nachname]]</f>
        <v>Jessica Bremes</v>
      </c>
      <c r="D1014" s="52" t="s">
        <v>2558</v>
      </c>
      <c r="E1014" s="52" t="s">
        <v>314</v>
      </c>
      <c r="F1014" s="53"/>
      <c r="G1014" s="52" t="s">
        <v>39</v>
      </c>
      <c r="H1014" s="46" t="str">
        <f>IFERROR(VLOOKUP(Tabelle1[[#This Row],[Wahlkreisnummer]],Wahlkreise!$A$5:$C$132,3,FALSE),"")</f>
        <v>Wahlkreis: 34 Wuppertal III - Solingen II</v>
      </c>
      <c r="I1014" s="52" t="s">
        <v>2559</v>
      </c>
      <c r="J1014" s="51">
        <v>34</v>
      </c>
      <c r="K1014" s="52" t="s">
        <v>560</v>
      </c>
      <c r="L1014" s="52">
        <v>2</v>
      </c>
      <c r="M1014" s="56" t="str">
        <f>Tabelle1[[#This Row],[Spalte2]]</f>
        <v>Jessica Bremes</v>
      </c>
    </row>
    <row r="1015" spans="3:13" ht="15.75">
      <c r="C1015" t="str">
        <f>Tabelle1[[#This Row],[Vorname]]&amp;" "&amp;Tabelle1[[#This Row],[Nachname]]</f>
        <v>Frederick Kühne</v>
      </c>
      <c r="D1015" s="52" t="s">
        <v>2560</v>
      </c>
      <c r="E1015" s="52" t="s">
        <v>314</v>
      </c>
      <c r="F1015" s="53"/>
      <c r="G1015" s="52" t="s">
        <v>46</v>
      </c>
      <c r="H1015" s="46" t="str">
        <f>IFERROR(VLOOKUP(Tabelle1[[#This Row],[Wahlkreisnummer]],Wahlkreise!$A$5:$C$132,3,FALSE),"")</f>
        <v>Wahlkreis: 35 Solingen I</v>
      </c>
      <c r="I1015" s="52" t="s">
        <v>2561</v>
      </c>
      <c r="J1015" s="51">
        <v>35</v>
      </c>
      <c r="K1015" s="52" t="s">
        <v>1952</v>
      </c>
      <c r="L1015" s="52">
        <v>1</v>
      </c>
      <c r="M1015" s="56" t="str">
        <f>Tabelle1[[#This Row],[Spalte2]]</f>
        <v>Frederick Kühne</v>
      </c>
    </row>
    <row r="1016" spans="3:13" ht="15.75">
      <c r="C1016" t="str">
        <f>Tabelle1[[#This Row],[Vorname]]&amp;" "&amp;Tabelle1[[#This Row],[Nachname]]</f>
        <v>Volker Dörner</v>
      </c>
      <c r="D1016" s="52" t="s">
        <v>659</v>
      </c>
      <c r="E1016" s="52" t="s">
        <v>314</v>
      </c>
      <c r="F1016" s="53"/>
      <c r="G1016" s="52" t="s">
        <v>143</v>
      </c>
      <c r="H1016" s="46" t="str">
        <f>IFERROR(VLOOKUP(Tabelle1[[#This Row],[Wahlkreisnummer]],Wahlkreise!$A$5:$C$132,3,FALSE),"")</f>
        <v>Wahlkreis: 35 Solingen I</v>
      </c>
      <c r="I1016" s="52" t="s">
        <v>2222</v>
      </c>
      <c r="J1016" s="51">
        <v>35</v>
      </c>
      <c r="K1016" s="52" t="s">
        <v>2562</v>
      </c>
      <c r="L1016" s="52">
        <v>1</v>
      </c>
      <c r="M1016" s="56" t="str">
        <f>Tabelle1[[#This Row],[Spalte2]]</f>
        <v>Volker Dörner</v>
      </c>
    </row>
    <row r="1017" spans="3:13" ht="15.75">
      <c r="C1017" t="str">
        <f>Tabelle1[[#This Row],[Vorname]]&amp;" "&amp;Tabelle1[[#This Row],[Nachname]]</f>
        <v>Silvia Ingrid Vaeckenstedt</v>
      </c>
      <c r="D1017" s="52" t="s">
        <v>861</v>
      </c>
      <c r="E1017" s="52" t="s">
        <v>314</v>
      </c>
      <c r="F1017" s="53"/>
      <c r="G1017" s="52" t="s">
        <v>53</v>
      </c>
      <c r="H1017" s="46" t="str">
        <f>IFERROR(VLOOKUP(Tabelle1[[#This Row],[Wahlkreisnummer]],Wahlkreise!$A$5:$C$132,3,FALSE),"")</f>
        <v>Wahlkreis: 35 Solingen I</v>
      </c>
      <c r="I1017" s="52" t="s">
        <v>2563</v>
      </c>
      <c r="J1017" s="51">
        <v>35</v>
      </c>
      <c r="K1017" s="52" t="s">
        <v>2564</v>
      </c>
      <c r="L1017" s="52">
        <v>2</v>
      </c>
      <c r="M1017" s="56" t="str">
        <f>Tabelle1[[#This Row],[Spalte2]]</f>
        <v>Silvia Ingrid Vaeckenstedt</v>
      </c>
    </row>
    <row r="1018" spans="3:13" ht="15.75">
      <c r="C1018" t="str">
        <f>Tabelle1[[#This Row],[Vorname]]&amp;" "&amp;Tabelle1[[#This Row],[Nachname]]</f>
        <v>Hans Christoph Gärtner</v>
      </c>
      <c r="D1018" s="52" t="s">
        <v>2565</v>
      </c>
      <c r="E1018" s="52" t="s">
        <v>314</v>
      </c>
      <c r="F1018" s="53"/>
      <c r="G1018" s="52" t="s">
        <v>108</v>
      </c>
      <c r="H1018" s="46" t="str">
        <f>IFERROR(VLOOKUP(Tabelle1[[#This Row],[Wahlkreisnummer]],Wahlkreise!$A$5:$C$132,3,FALSE),"")</f>
        <v>Wahlkreis: 35 Solingen I</v>
      </c>
      <c r="I1018" s="52" t="s">
        <v>1818</v>
      </c>
      <c r="J1018" s="51">
        <v>35</v>
      </c>
      <c r="K1018" s="52" t="s">
        <v>2566</v>
      </c>
      <c r="L1018" s="52">
        <v>1</v>
      </c>
      <c r="M1018" s="56" t="str">
        <f>Tabelle1[[#This Row],[Spalte2]]</f>
        <v>Hans Christoph Gärtner</v>
      </c>
    </row>
    <row r="1019" spans="3:13" ht="15.75">
      <c r="C1019" t="str">
        <f>Tabelle1[[#This Row],[Vorname]]&amp;" "&amp;Tabelle1[[#This Row],[Nachname]]</f>
        <v>Joachim Wendel</v>
      </c>
      <c r="D1019" s="52" t="s">
        <v>2567</v>
      </c>
      <c r="E1019" s="52" t="s">
        <v>314</v>
      </c>
      <c r="F1019" s="53"/>
      <c r="G1019" s="52" t="s">
        <v>218</v>
      </c>
      <c r="H1019" s="46" t="str">
        <f>IFERROR(VLOOKUP(Tabelle1[[#This Row],[Wahlkreisnummer]],Wahlkreise!$A$5:$C$132,3,FALSE),"")</f>
        <v>Wahlkreis: 35 Solingen I</v>
      </c>
      <c r="I1019" s="52" t="s">
        <v>2568</v>
      </c>
      <c r="J1019" s="51">
        <v>35</v>
      </c>
      <c r="K1019" s="52" t="s">
        <v>1216</v>
      </c>
      <c r="L1019" s="52">
        <v>1</v>
      </c>
      <c r="M1019" s="56" t="str">
        <f>Tabelle1[[#This Row],[Spalte2]]</f>
        <v>Joachim Wendel</v>
      </c>
    </row>
    <row r="1020" spans="3:13" ht="15.75">
      <c r="C1020" t="str">
        <f>Tabelle1[[#This Row],[Vorname]]&amp;" "&amp;Tabelle1[[#This Row],[Nachname]]</f>
        <v>Nicolai Marre</v>
      </c>
      <c r="D1020" s="52" t="s">
        <v>2569</v>
      </c>
      <c r="E1020" s="52" t="s">
        <v>678</v>
      </c>
      <c r="F1020" s="53"/>
      <c r="G1020" s="52" t="s">
        <v>46</v>
      </c>
      <c r="H1020" s="46" t="str">
        <f>IFERROR(VLOOKUP(Tabelle1[[#This Row],[Wahlkreisnummer]],Wahlkreise!$A$5:$C$132,3,FALSE),"")</f>
        <v>Wahlkreis: 36 Remscheid I – Oberbergischer Kreis III</v>
      </c>
      <c r="I1020" s="52" t="s">
        <v>2570</v>
      </c>
      <c r="J1020" s="51">
        <v>36</v>
      </c>
      <c r="K1020" s="52" t="s">
        <v>2571</v>
      </c>
      <c r="L1020" s="52">
        <v>1</v>
      </c>
      <c r="M1020" s="56" t="str">
        <f>Tabelle1[[#This Row],[Spalte2]]</f>
        <v>Nicolai Marre</v>
      </c>
    </row>
    <row r="1021" spans="3:13" ht="15.75">
      <c r="C1021" t="str">
        <f>Tabelle1[[#This Row],[Vorname]]&amp;" "&amp;Tabelle1[[#This Row],[Nachname]]</f>
        <v>Patrick Heinz</v>
      </c>
      <c r="D1021" s="52" t="s">
        <v>596</v>
      </c>
      <c r="E1021" s="52" t="s">
        <v>780</v>
      </c>
      <c r="F1021" s="53"/>
      <c r="G1021" s="52" t="s">
        <v>46</v>
      </c>
      <c r="H1021" s="46" t="str">
        <f>IFERROR(VLOOKUP(Tabelle1[[#This Row],[Wahlkreisnummer]],Wahlkreise!$A$5:$C$132,3,FALSE),"")</f>
        <v>Wahlkreis: 37 Mettmann I</v>
      </c>
      <c r="I1021" s="52" t="s">
        <v>2572</v>
      </c>
      <c r="J1021" s="51">
        <v>37</v>
      </c>
      <c r="K1021" s="52" t="s">
        <v>907</v>
      </c>
      <c r="L1021" s="52">
        <v>1</v>
      </c>
      <c r="M1021" s="56" t="str">
        <f>Tabelle1[[#This Row],[Spalte2]]</f>
        <v>Patrick Heinz</v>
      </c>
    </row>
    <row r="1022" spans="3:13" ht="15.75">
      <c r="C1022" t="str">
        <f>Tabelle1[[#This Row],[Vorname]]&amp;" "&amp;Tabelle1[[#This Row],[Nachname]]</f>
        <v>Mehmet Sencan</v>
      </c>
      <c r="D1022" s="52" t="s">
        <v>792</v>
      </c>
      <c r="E1022" s="52" t="s">
        <v>780</v>
      </c>
      <c r="F1022" s="53"/>
      <c r="G1022" s="52" t="s">
        <v>59</v>
      </c>
      <c r="H1022" s="46" t="str">
        <f>IFERROR(VLOOKUP(Tabelle1[[#This Row],[Wahlkreisnummer]],Wahlkreise!$A$5:$C$132,3,FALSE),"")</f>
        <v>Wahlkreis: 37 Mettmann I</v>
      </c>
      <c r="I1022" s="52" t="s">
        <v>2573</v>
      </c>
      <c r="J1022" s="51">
        <v>37</v>
      </c>
      <c r="K1022" s="52" t="s">
        <v>2574</v>
      </c>
      <c r="L1022" s="52">
        <v>1</v>
      </c>
      <c r="M1022" s="56" t="str">
        <f>Tabelle1[[#This Row],[Spalte2]]</f>
        <v>Mehmet Sencan</v>
      </c>
    </row>
    <row r="1023" spans="3:13" ht="15.75">
      <c r="C1023" t="str">
        <f>Tabelle1[[#This Row],[Vorname]]&amp;" "&amp;Tabelle1[[#This Row],[Nachname]]</f>
        <v>Markus Montkowski</v>
      </c>
      <c r="D1023" s="52" t="s">
        <v>2575</v>
      </c>
      <c r="E1023" s="52" t="s">
        <v>780</v>
      </c>
      <c r="F1023" s="53"/>
      <c r="G1023" s="52" t="s">
        <v>218</v>
      </c>
      <c r="H1023" s="46" t="str">
        <f>IFERROR(VLOOKUP(Tabelle1[[#This Row],[Wahlkreisnummer]],Wahlkreise!$A$5:$C$132,3,FALSE),"")</f>
        <v>Wahlkreis: 37 Mettmann I</v>
      </c>
      <c r="I1023" s="52" t="s">
        <v>2576</v>
      </c>
      <c r="J1023" s="51">
        <v>37</v>
      </c>
      <c r="K1023" s="52" t="s">
        <v>239</v>
      </c>
      <c r="L1023" s="52">
        <v>1</v>
      </c>
      <c r="M1023" s="56" t="str">
        <f>Tabelle1[[#This Row],[Spalte2]]</f>
        <v>Markus Montkowski</v>
      </c>
    </row>
    <row r="1024" spans="3:13" ht="15.75">
      <c r="C1024" t="str">
        <f>Tabelle1[[#This Row],[Vorname]]&amp;" "&amp;Tabelle1[[#This Row],[Nachname]]</f>
        <v>Andreas Nixdorf</v>
      </c>
      <c r="D1024" s="52" t="s">
        <v>2577</v>
      </c>
      <c r="E1024" s="52" t="s">
        <v>1238</v>
      </c>
      <c r="F1024" s="53"/>
      <c r="G1024" s="52" t="s">
        <v>46</v>
      </c>
      <c r="H1024" s="46" t="str">
        <f>IFERROR(VLOOKUP(Tabelle1[[#This Row],[Wahlkreisnummer]],Wahlkreise!$A$5:$C$132,3,FALSE),"")</f>
        <v>Wahlkreis: 38 Mettmann II</v>
      </c>
      <c r="I1024" s="52" t="s">
        <v>2578</v>
      </c>
      <c r="J1024" s="51">
        <v>38</v>
      </c>
      <c r="K1024" s="52" t="s">
        <v>246</v>
      </c>
      <c r="L1024" s="52">
        <v>1</v>
      </c>
      <c r="M1024" s="56" t="str">
        <f>Tabelle1[[#This Row],[Spalte2]]</f>
        <v>Andreas Nixdorf</v>
      </c>
    </row>
    <row r="1025" spans="3:13" ht="15.75">
      <c r="C1025" t="str">
        <f>Tabelle1[[#This Row],[Vorname]]&amp;" "&amp;Tabelle1[[#This Row],[Nachname]]</f>
        <v>Natalie Meisen</v>
      </c>
      <c r="D1025" s="52" t="s">
        <v>2579</v>
      </c>
      <c r="E1025" s="52" t="s">
        <v>382</v>
      </c>
      <c r="F1025" s="53"/>
      <c r="G1025" s="52" t="s">
        <v>59</v>
      </c>
      <c r="H1025" s="46" t="str">
        <f>IFERROR(VLOOKUP(Tabelle1[[#This Row],[Wahlkreisnummer]],Wahlkreise!$A$5:$C$132,3,FALSE),"")</f>
        <v>Wahlkreis: 38 Mettmann II</v>
      </c>
      <c r="I1025" s="52" t="s">
        <v>2580</v>
      </c>
      <c r="J1025" s="51">
        <v>38</v>
      </c>
      <c r="K1025" s="52" t="s">
        <v>2581</v>
      </c>
      <c r="L1025" s="52">
        <v>2</v>
      </c>
      <c r="M1025" s="56" t="str">
        <f>Tabelle1[[#This Row],[Spalte2]]</f>
        <v>Natalie Meisen</v>
      </c>
    </row>
    <row r="1026" spans="3:13" ht="15.75">
      <c r="C1026" t="str">
        <f>Tabelle1[[#This Row],[Vorname]]&amp;" "&amp;Tabelle1[[#This Row],[Nachname]]</f>
        <v>Thorsten Klimczak</v>
      </c>
      <c r="D1026" s="52" t="s">
        <v>2582</v>
      </c>
      <c r="E1026" s="52" t="s">
        <v>512</v>
      </c>
      <c r="F1026" s="53"/>
      <c r="G1026" s="52" t="s">
        <v>2327</v>
      </c>
      <c r="H1026" s="46" t="str">
        <f>IFERROR(VLOOKUP(Tabelle1[[#This Row],[Wahlkreisnummer]],Wahlkreise!$A$5:$C$132,3,FALSE),"")</f>
        <v>Wahlkreis: 38 Mettmann II</v>
      </c>
      <c r="I1026" s="52" t="s">
        <v>2583</v>
      </c>
      <c r="J1026" s="51">
        <v>38</v>
      </c>
      <c r="K1026" s="52" t="s">
        <v>405</v>
      </c>
      <c r="L1026" s="52">
        <v>1</v>
      </c>
      <c r="M1026" s="56" t="str">
        <f>Tabelle1[[#This Row],[Spalte2]]</f>
        <v>Thorsten Klimczak</v>
      </c>
    </row>
    <row r="1027" spans="3:13" ht="15.75">
      <c r="C1027" t="str">
        <f>Tabelle1[[#This Row],[Vorname]]&amp;" "&amp;Tabelle1[[#This Row],[Nachname]]</f>
        <v>Bernd Ulrich</v>
      </c>
      <c r="D1027" s="52" t="s">
        <v>1008</v>
      </c>
      <c r="E1027" s="52" t="s">
        <v>761</v>
      </c>
      <c r="F1027" s="53"/>
      <c r="G1027" s="52" t="s">
        <v>46</v>
      </c>
      <c r="H1027" s="46" t="str">
        <f>IFERROR(VLOOKUP(Tabelle1[[#This Row],[Wahlkreisnummer]],Wahlkreise!$A$5:$C$132,3,FALSE),"")</f>
        <v>Wahlkreis: 39 Mettmann III – Mülheim II</v>
      </c>
      <c r="I1027" s="52" t="s">
        <v>304</v>
      </c>
      <c r="J1027" s="51">
        <v>39</v>
      </c>
      <c r="K1027" s="52" t="s">
        <v>300</v>
      </c>
      <c r="L1027" s="52">
        <v>1</v>
      </c>
      <c r="M1027" s="56" t="str">
        <f>Tabelle1[[#This Row],[Spalte2]]</f>
        <v>Bernd Ulrich</v>
      </c>
    </row>
    <row r="1028" spans="3:13" ht="15.75">
      <c r="C1028" t="str">
        <f>Tabelle1[[#This Row],[Vorname]]&amp;" "&amp;Tabelle1[[#This Row],[Nachname]]</f>
        <v>Sarah Burg</v>
      </c>
      <c r="D1028" s="52" t="s">
        <v>2584</v>
      </c>
      <c r="E1028" s="52" t="s">
        <v>449</v>
      </c>
      <c r="F1028" s="53"/>
      <c r="G1028" s="52" t="s">
        <v>73</v>
      </c>
      <c r="H1028" s="46" t="str">
        <f>IFERROR(VLOOKUP(Tabelle1[[#This Row],[Wahlkreisnummer]],Wahlkreise!$A$5:$C$132,3,FALSE),"")</f>
        <v>Wahlkreis: 39 Mettmann III – Mülheim II</v>
      </c>
      <c r="I1028" s="52" t="s">
        <v>2585</v>
      </c>
      <c r="J1028" s="51">
        <v>39</v>
      </c>
      <c r="K1028" s="52" t="s">
        <v>569</v>
      </c>
      <c r="L1028" s="52">
        <v>2</v>
      </c>
      <c r="M1028" s="56" t="str">
        <f>Tabelle1[[#This Row],[Spalte2]]</f>
        <v>Sarah Burg</v>
      </c>
    </row>
    <row r="1029" spans="3:13" ht="15.75">
      <c r="C1029" t="str">
        <f>Tabelle1[[#This Row],[Vorname]]&amp;" "&amp;Tabelle1[[#This Row],[Nachname]]</f>
        <v>Ute Meier</v>
      </c>
      <c r="D1029" s="52" t="s">
        <v>2586</v>
      </c>
      <c r="E1029" s="52" t="s">
        <v>761</v>
      </c>
      <c r="F1029" s="53"/>
      <c r="G1029" s="52" t="s">
        <v>53</v>
      </c>
      <c r="H1029" s="46" t="str">
        <f>IFERROR(VLOOKUP(Tabelle1[[#This Row],[Wahlkreisnummer]],Wahlkreise!$A$5:$C$132,3,FALSE),"")</f>
        <v>Wahlkreis: 39 Mettmann III – Mülheim II</v>
      </c>
      <c r="I1029" s="52" t="s">
        <v>2587</v>
      </c>
      <c r="J1029" s="51">
        <v>39</v>
      </c>
      <c r="K1029" s="52" t="s">
        <v>2588</v>
      </c>
      <c r="L1029" s="52">
        <v>2</v>
      </c>
      <c r="M1029" s="56" t="str">
        <f>Tabelle1[[#This Row],[Spalte2]]</f>
        <v>Ute Meier</v>
      </c>
    </row>
    <row r="1030" spans="3:13" ht="15.75">
      <c r="C1030" t="str">
        <f>Tabelle1[[#This Row],[Vorname]]&amp;" "&amp;Tabelle1[[#This Row],[Nachname]]</f>
        <v>Josef Ehrentraut</v>
      </c>
      <c r="D1030" s="52" t="s">
        <v>1008</v>
      </c>
      <c r="E1030" s="52" t="s">
        <v>875</v>
      </c>
      <c r="F1030" s="53"/>
      <c r="G1030" s="52" t="s">
        <v>46</v>
      </c>
      <c r="H1030" s="46" t="str">
        <f>IFERROR(VLOOKUP(Tabelle1[[#This Row],[Wahlkreisnummer]],Wahlkreise!$A$5:$C$132,3,FALSE),"")</f>
        <v>Wahlkreis: 40 Mettmann IV</v>
      </c>
      <c r="I1030" s="52" t="s">
        <v>2589</v>
      </c>
      <c r="J1030" s="51">
        <v>40</v>
      </c>
      <c r="K1030" s="52" t="s">
        <v>389</v>
      </c>
      <c r="L1030" s="52">
        <v>1</v>
      </c>
      <c r="M1030" s="56" t="str">
        <f>Tabelle1[[#This Row],[Spalte2]]</f>
        <v>Josef Ehrentraut</v>
      </c>
    </row>
    <row r="1031" spans="3:13" ht="15.75">
      <c r="C1031" t="str">
        <f>Tabelle1[[#This Row],[Vorname]]&amp;" "&amp;Tabelle1[[#This Row],[Nachname]]</f>
        <v>Marcel Stubbe</v>
      </c>
      <c r="D1031" s="52" t="s">
        <v>659</v>
      </c>
      <c r="E1031" s="52" t="s">
        <v>875</v>
      </c>
      <c r="F1031" s="53"/>
      <c r="G1031" s="52" t="s">
        <v>2590</v>
      </c>
      <c r="H1031" s="46" t="str">
        <f>IFERROR(VLOOKUP(Tabelle1[[#This Row],[Wahlkreisnummer]],Wahlkreise!$A$5:$C$132,3,FALSE),"")</f>
        <v>Wahlkreis: 40 Mettmann IV</v>
      </c>
      <c r="I1031" s="52" t="s">
        <v>2591</v>
      </c>
      <c r="J1031" s="51">
        <v>40</v>
      </c>
      <c r="K1031" s="52" t="s">
        <v>1104</v>
      </c>
      <c r="L1031" s="52">
        <v>1</v>
      </c>
      <c r="M1031" s="56" t="str">
        <f>Tabelle1[[#This Row],[Spalte2]]</f>
        <v>Marcel Stubbe</v>
      </c>
    </row>
    <row r="1032" spans="3:13" ht="15.75">
      <c r="C1032" t="str">
        <f>Tabelle1[[#This Row],[Vorname]]&amp;" "&amp;Tabelle1[[#This Row],[Nachname]]</f>
        <v>Horst Dotten</v>
      </c>
      <c r="D1032" s="52" t="s">
        <v>2592</v>
      </c>
      <c r="E1032" s="52" t="s">
        <v>425</v>
      </c>
      <c r="F1032" s="53"/>
      <c r="G1032" s="52" t="s">
        <v>2327</v>
      </c>
      <c r="H1032" s="46" t="str">
        <f>IFERROR(VLOOKUP(Tabelle1[[#This Row],[Wahlkreisnummer]],Wahlkreise!$A$5:$C$132,3,FALSE),"")</f>
        <v>Wahlkreis: 40 Mettmann IV</v>
      </c>
      <c r="I1032" s="52" t="s">
        <v>2593</v>
      </c>
      <c r="J1032" s="51">
        <v>40</v>
      </c>
      <c r="K1032" s="52" t="s">
        <v>2594</v>
      </c>
      <c r="L1032" s="52">
        <v>1</v>
      </c>
      <c r="M1032" s="56" t="str">
        <f>Tabelle1[[#This Row],[Spalte2]]</f>
        <v>Horst Dotten</v>
      </c>
    </row>
    <row r="1033" spans="3:13" ht="15.75">
      <c r="C1033" t="str">
        <f>Tabelle1[[#This Row],[Titel]]&amp;" "&amp;Tabelle1[[#This Row],[Vorname]]&amp;" "&amp;Tabelle1[[#This Row],[Nachname]]</f>
        <v>Dr. Esther Kanschat</v>
      </c>
      <c r="D1033" s="52" t="s">
        <v>2595</v>
      </c>
      <c r="E1033" s="52" t="s">
        <v>875</v>
      </c>
      <c r="F1033" s="52" t="s">
        <v>241</v>
      </c>
      <c r="G1033" s="52" t="s">
        <v>53</v>
      </c>
      <c r="H1033" s="46" t="str">
        <f>IFERROR(VLOOKUP(Tabelle1[[#This Row],[Wahlkreisnummer]],Wahlkreise!$A$5:$C$132,3,FALSE),"")</f>
        <v>Wahlkreis: 40 Mettmann IV</v>
      </c>
      <c r="I1033" s="52" t="s">
        <v>2596</v>
      </c>
      <c r="J1033" s="51">
        <v>40</v>
      </c>
      <c r="K1033" s="52" t="s">
        <v>2597</v>
      </c>
      <c r="L1033" s="52">
        <v>2</v>
      </c>
      <c r="M1033" s="56" t="str">
        <f>Tabelle1[[#This Row],[Spalte2]]</f>
        <v>Dr. Esther Kanschat</v>
      </c>
    </row>
    <row r="1034" spans="3:13" ht="15.75">
      <c r="C1034" t="str">
        <f>Tabelle1[[#This Row],[Vorname]]&amp;" "&amp;Tabelle1[[#This Row],[Nachname]]</f>
        <v>Martin Schwarz</v>
      </c>
      <c r="D1034" s="52" t="s">
        <v>2598</v>
      </c>
      <c r="E1034" s="52" t="s">
        <v>875</v>
      </c>
      <c r="F1034" s="53"/>
      <c r="G1034" s="52" t="s">
        <v>66</v>
      </c>
      <c r="H1034" s="46" t="str">
        <f>IFERROR(VLOOKUP(Tabelle1[[#This Row],[Wahlkreisnummer]],Wahlkreise!$A$5:$C$132,3,FALSE),"")</f>
        <v>Wahlkreis: 40 Mettmann IV</v>
      </c>
      <c r="I1034" s="52" t="s">
        <v>2599</v>
      </c>
      <c r="J1034" s="51">
        <v>40</v>
      </c>
      <c r="K1034" s="52" t="s">
        <v>243</v>
      </c>
      <c r="L1034" s="52">
        <v>1</v>
      </c>
      <c r="M1034" s="56" t="str">
        <f>Tabelle1[[#This Row],[Spalte2]]</f>
        <v>Martin Schwarz</v>
      </c>
    </row>
    <row r="1035" spans="3:13" ht="15.75">
      <c r="C1035" t="str">
        <f>Tabelle1[[#This Row],[Vorname]]&amp;" "&amp;Tabelle1[[#This Row],[Nachname]]</f>
        <v>Marco Paul Vogt</v>
      </c>
      <c r="D1035" s="52" t="s">
        <v>748</v>
      </c>
      <c r="E1035" s="52" t="s">
        <v>382</v>
      </c>
      <c r="F1035" s="53"/>
      <c r="G1035" s="52" t="s">
        <v>46</v>
      </c>
      <c r="H1035" s="46" t="str">
        <f>IFERROR(VLOOKUP(Tabelle1[[#This Row],[Wahlkreisnummer]],Wahlkreise!$A$5:$C$132,3,FALSE),"")</f>
        <v>Wahlkreis: 41 Düsseldorf I</v>
      </c>
      <c r="I1035" s="52" t="s">
        <v>394</v>
      </c>
      <c r="J1035" s="51">
        <v>41</v>
      </c>
      <c r="K1035" s="52" t="s">
        <v>2600</v>
      </c>
      <c r="L1035" s="52">
        <v>1</v>
      </c>
      <c r="M1035" s="56" t="str">
        <f>Tabelle1[[#This Row],[Spalte2]]</f>
        <v>Marco Paul Vogt</v>
      </c>
    </row>
    <row r="1036" spans="3:13" ht="15.75">
      <c r="C1036" t="str">
        <f>Tabelle1[[#This Row],[Vorname]]&amp;" "&amp;Tabelle1[[#This Row],[Nachname]]</f>
        <v>Marcel Dieter Nowitzki</v>
      </c>
      <c r="D1036" s="52" t="s">
        <v>2601</v>
      </c>
      <c r="E1036" s="52" t="s">
        <v>382</v>
      </c>
      <c r="F1036" s="53"/>
      <c r="G1036" s="52" t="s">
        <v>59</v>
      </c>
      <c r="H1036" s="46" t="str">
        <f>IFERROR(VLOOKUP(Tabelle1[[#This Row],[Wahlkreisnummer]],Wahlkreise!$A$5:$C$132,3,FALSE),"")</f>
        <v>Wahlkreis: 41 Düsseldorf I</v>
      </c>
      <c r="I1036" s="52" t="s">
        <v>2602</v>
      </c>
      <c r="J1036" s="51">
        <v>41</v>
      </c>
      <c r="K1036" s="52" t="s">
        <v>2603</v>
      </c>
      <c r="L1036" s="52">
        <v>1</v>
      </c>
      <c r="M1036" s="56" t="str">
        <f>Tabelle1[[#This Row],[Spalte2]]</f>
        <v>Marcel Dieter Nowitzki</v>
      </c>
    </row>
    <row r="1037" spans="3:13" ht="15.75">
      <c r="C1037" t="str">
        <f>Tabelle1[[#This Row],[Vorname]]&amp;" "&amp;Tabelle1[[#This Row],[Nachname]]</f>
        <v>Nina Knappmeyer</v>
      </c>
      <c r="D1037" s="52" t="s">
        <v>2604</v>
      </c>
      <c r="E1037" s="52" t="s">
        <v>382</v>
      </c>
      <c r="F1037" s="53"/>
      <c r="G1037" s="52" t="s">
        <v>73</v>
      </c>
      <c r="H1037" s="46" t="str">
        <f>IFERROR(VLOOKUP(Tabelle1[[#This Row],[Wahlkreisnummer]],Wahlkreise!$A$5:$C$132,3,FALSE),"")</f>
        <v>Wahlkreis: 41 Düsseldorf I</v>
      </c>
      <c r="I1037" s="52" t="s">
        <v>2605</v>
      </c>
      <c r="J1037" s="51">
        <v>41</v>
      </c>
      <c r="K1037" s="52" t="s">
        <v>820</v>
      </c>
      <c r="L1037" s="52">
        <v>2</v>
      </c>
      <c r="M1037" s="56" t="str">
        <f>Tabelle1[[#This Row],[Spalte2]]</f>
        <v>Nina Knappmeyer</v>
      </c>
    </row>
    <row r="1038" spans="3:13" ht="15.75">
      <c r="C1038" t="str">
        <f>Tabelle1[[#This Row],[Vorname]]&amp;" "&amp;Tabelle1[[#This Row],[Nachname]]</f>
        <v>Paul Straif</v>
      </c>
      <c r="D1038" s="52" t="s">
        <v>2606</v>
      </c>
      <c r="E1038" s="52" t="s">
        <v>382</v>
      </c>
      <c r="F1038" s="53"/>
      <c r="G1038" s="52" t="s">
        <v>108</v>
      </c>
      <c r="H1038" s="46" t="str">
        <f>IFERROR(VLOOKUP(Tabelle1[[#This Row],[Wahlkreisnummer]],Wahlkreise!$A$5:$C$132,3,FALSE),"")</f>
        <v>Wahlkreis: 41 Düsseldorf I</v>
      </c>
      <c r="I1038" s="52" t="s">
        <v>2607</v>
      </c>
      <c r="J1038" s="51">
        <v>41</v>
      </c>
      <c r="K1038" s="52" t="s">
        <v>1554</v>
      </c>
      <c r="L1038" s="52">
        <v>1</v>
      </c>
      <c r="M1038" s="56" t="str">
        <f>Tabelle1[[#This Row],[Spalte2]]</f>
        <v>Paul Straif</v>
      </c>
    </row>
    <row r="1039" spans="3:13" ht="15.75">
      <c r="C1039" t="str">
        <f>Tabelle1[[#This Row],[Vorname]]&amp;" "&amp;Tabelle1[[#This Row],[Nachname]]</f>
        <v>Maximilian Schmitz</v>
      </c>
      <c r="D1039" s="52" t="s">
        <v>596</v>
      </c>
      <c r="E1039" s="52" t="s">
        <v>382</v>
      </c>
      <c r="F1039" s="53"/>
      <c r="G1039" s="52" t="s">
        <v>46</v>
      </c>
      <c r="H1039" s="46" t="str">
        <f>IFERROR(VLOOKUP(Tabelle1[[#This Row],[Wahlkreisnummer]],Wahlkreise!$A$5:$C$132,3,FALSE),"")</f>
        <v>Wahlkreis: 42 Düsseldorf II</v>
      </c>
      <c r="I1039" s="52" t="s">
        <v>408</v>
      </c>
      <c r="J1039" s="51">
        <v>42</v>
      </c>
      <c r="K1039" s="52" t="s">
        <v>1278</v>
      </c>
      <c r="L1039" s="52">
        <v>1</v>
      </c>
      <c r="M1039" s="56" t="str">
        <f>Tabelle1[[#This Row],[Spalte2]]</f>
        <v>Maximilian Schmitz</v>
      </c>
    </row>
    <row r="1040" spans="3:13" ht="15.75">
      <c r="C1040" t="str">
        <f>Tabelle1[[#This Row],[Vorname]]&amp;" "&amp;Tabelle1[[#This Row],[Nachname]]</f>
        <v>Aline Radloff</v>
      </c>
      <c r="D1040" s="52" t="s">
        <v>1753</v>
      </c>
      <c r="E1040" s="52" t="s">
        <v>264</v>
      </c>
      <c r="F1040" s="53"/>
      <c r="G1040" s="52" t="s">
        <v>73</v>
      </c>
      <c r="H1040" s="46" t="str">
        <f>IFERROR(VLOOKUP(Tabelle1[[#This Row],[Wahlkreisnummer]],Wahlkreise!$A$5:$C$132,3,FALSE),"")</f>
        <v>Wahlkreis: 42 Düsseldorf II</v>
      </c>
      <c r="I1040" s="52" t="s">
        <v>2608</v>
      </c>
      <c r="J1040" s="51">
        <v>42</v>
      </c>
      <c r="K1040" s="52" t="s">
        <v>2609</v>
      </c>
      <c r="L1040" s="52">
        <v>2</v>
      </c>
      <c r="M1040" s="56" t="str">
        <f>Tabelle1[[#This Row],[Spalte2]]</f>
        <v>Aline Radloff</v>
      </c>
    </row>
    <row r="1041" spans="3:13" ht="15.75">
      <c r="C1041" t="str">
        <f>Tabelle1[[#This Row],[Vorname]]&amp;" "&amp;Tabelle1[[#This Row],[Nachname]]</f>
        <v>Volker Dax</v>
      </c>
      <c r="D1041" s="52" t="s">
        <v>287</v>
      </c>
      <c r="E1041" s="52" t="s">
        <v>382</v>
      </c>
      <c r="F1041" s="53"/>
      <c r="G1041" s="52" t="s">
        <v>143</v>
      </c>
      <c r="H1041" s="46" t="str">
        <f>IFERROR(VLOOKUP(Tabelle1[[#This Row],[Wahlkreisnummer]],Wahlkreise!$A$5:$C$132,3,FALSE),"")</f>
        <v>Wahlkreis: 42 Düsseldorf II</v>
      </c>
      <c r="I1041" s="52" t="s">
        <v>2610</v>
      </c>
      <c r="J1041" s="51">
        <v>42</v>
      </c>
      <c r="K1041" s="52" t="s">
        <v>2562</v>
      </c>
      <c r="L1041" s="52">
        <v>1</v>
      </c>
      <c r="M1041" s="56" t="str">
        <f>Tabelle1[[#This Row],[Spalte2]]</f>
        <v>Volker Dax</v>
      </c>
    </row>
    <row r="1042" spans="3:13" ht="15.75">
      <c r="C1042" t="str">
        <f>Tabelle1[[#This Row],[Vorname]]&amp;" "&amp;Tabelle1[[#This Row],[Nachname]]</f>
        <v>Wolf-Rüdiger Jörres</v>
      </c>
      <c r="D1042" s="52" t="s">
        <v>748</v>
      </c>
      <c r="E1042" s="52" t="s">
        <v>382</v>
      </c>
      <c r="F1042" s="53"/>
      <c r="G1042" s="52" t="s">
        <v>46</v>
      </c>
      <c r="H1042" s="46" t="str">
        <f>IFERROR(VLOOKUP(Tabelle1[[#This Row],[Wahlkreisnummer]],Wahlkreise!$A$5:$C$132,3,FALSE),"")</f>
        <v>Wahlkreis: 43 Düsseldorf III</v>
      </c>
      <c r="I1042" s="52" t="s">
        <v>2611</v>
      </c>
      <c r="J1042" s="51">
        <v>43</v>
      </c>
      <c r="K1042" s="52" t="s">
        <v>2612</v>
      </c>
      <c r="L1042" s="52">
        <v>1</v>
      </c>
      <c r="M1042" s="56" t="str">
        <f>Tabelle1[[#This Row],[Spalte2]]</f>
        <v>Wolf-Rüdiger Jörres</v>
      </c>
    </row>
    <row r="1043" spans="3:13" ht="15.75">
      <c r="C1043" t="str">
        <f>Tabelle1[[#This Row],[Vorname]]&amp;" "&amp;Tabelle1[[#This Row],[Nachname]]</f>
        <v>Isabelle Traeger</v>
      </c>
      <c r="D1043" s="52" t="s">
        <v>2613</v>
      </c>
      <c r="E1043" s="52" t="s">
        <v>382</v>
      </c>
      <c r="F1043" s="53"/>
      <c r="G1043" s="52" t="s">
        <v>73</v>
      </c>
      <c r="H1043" s="46" t="str">
        <f>IFERROR(VLOOKUP(Tabelle1[[#This Row],[Wahlkreisnummer]],Wahlkreise!$A$5:$C$132,3,FALSE),"")</f>
        <v>Wahlkreis: 43 Düsseldorf III</v>
      </c>
      <c r="I1043" s="52" t="s">
        <v>2614</v>
      </c>
      <c r="J1043" s="51">
        <v>43</v>
      </c>
      <c r="K1043" s="52" t="s">
        <v>2255</v>
      </c>
      <c r="L1043" s="52">
        <v>2</v>
      </c>
      <c r="M1043" s="56" t="str">
        <f>Tabelle1[[#This Row],[Spalte2]]</f>
        <v>Isabelle Traeger</v>
      </c>
    </row>
    <row r="1044" spans="3:13" ht="15.75">
      <c r="C1044" t="str">
        <f>Tabelle1[[#This Row],[Vorname]]&amp;" "&amp;Tabelle1[[#This Row],[Nachname]]</f>
        <v>Dagmar Eberhard-Forschner</v>
      </c>
      <c r="D1044" s="52" t="s">
        <v>2615</v>
      </c>
      <c r="E1044" s="52" t="s">
        <v>382</v>
      </c>
      <c r="F1044" s="53"/>
      <c r="G1044" s="52" t="s">
        <v>108</v>
      </c>
      <c r="H1044" s="46" t="str">
        <f>IFERROR(VLOOKUP(Tabelle1[[#This Row],[Wahlkreisnummer]],Wahlkreise!$A$5:$C$132,3,FALSE),"")</f>
        <v>Wahlkreis: 43 Düsseldorf III</v>
      </c>
      <c r="I1044" s="52" t="s">
        <v>2616</v>
      </c>
      <c r="J1044" s="51">
        <v>43</v>
      </c>
      <c r="K1044" s="52" t="s">
        <v>1589</v>
      </c>
      <c r="L1044" s="52">
        <v>2</v>
      </c>
      <c r="M1044" s="56" t="str">
        <f>Tabelle1[[#This Row],[Spalte2]]</f>
        <v>Dagmar Eberhard-Forschner</v>
      </c>
    </row>
    <row r="1045" spans="3:13" ht="15.75">
      <c r="C1045" t="str">
        <f>Tabelle1[[#This Row],[Vorname]]&amp;" "&amp;Tabelle1[[#This Row],[Nachname]]</f>
        <v>Elmar Salinger</v>
      </c>
      <c r="D1045" s="52" t="s">
        <v>748</v>
      </c>
      <c r="E1045" s="52" t="s">
        <v>382</v>
      </c>
      <c r="F1045" s="53"/>
      <c r="G1045" s="52" t="s">
        <v>46</v>
      </c>
      <c r="H1045" s="46" t="str">
        <f>IFERROR(VLOOKUP(Tabelle1[[#This Row],[Wahlkreisnummer]],Wahlkreise!$A$5:$C$132,3,FALSE),"")</f>
        <v>Wahlkreis: 44 Düsseldorf IV</v>
      </c>
      <c r="I1045" s="52" t="s">
        <v>2617</v>
      </c>
      <c r="J1045" s="51">
        <v>44</v>
      </c>
      <c r="K1045" s="52" t="s">
        <v>1466</v>
      </c>
      <c r="L1045" s="52">
        <v>1</v>
      </c>
      <c r="M1045" s="56" t="str">
        <f>Tabelle1[[#This Row],[Spalte2]]</f>
        <v>Elmar Salinger</v>
      </c>
    </row>
    <row r="1046" spans="3:13" ht="15.75">
      <c r="C1046" t="str">
        <f>Tabelle1[[#This Row],[Vorname]]&amp;" "&amp;Tabelle1[[#This Row],[Nachname]]</f>
        <v>Julia Susanne Marmulla</v>
      </c>
      <c r="D1046" s="52" t="s">
        <v>2618</v>
      </c>
      <c r="E1046" s="52" t="s">
        <v>382</v>
      </c>
      <c r="F1046" s="53"/>
      <c r="G1046" s="52" t="s">
        <v>59</v>
      </c>
      <c r="H1046" s="46" t="str">
        <f>IFERROR(VLOOKUP(Tabelle1[[#This Row],[Wahlkreisnummer]],Wahlkreise!$A$5:$C$132,3,FALSE),"")</f>
        <v>Wahlkreis: 44 Düsseldorf IV</v>
      </c>
      <c r="I1046" s="52" t="s">
        <v>2619</v>
      </c>
      <c r="J1046" s="51">
        <v>44</v>
      </c>
      <c r="K1046" s="52" t="s">
        <v>2620</v>
      </c>
      <c r="L1046" s="52">
        <v>2</v>
      </c>
      <c r="M1046" s="56" t="str">
        <f>Tabelle1[[#This Row],[Spalte2]]</f>
        <v>Julia Susanne Marmulla</v>
      </c>
    </row>
    <row r="1047" spans="3:13" ht="15.75">
      <c r="C1047" t="str">
        <f>Tabelle1[[#This Row],[Vorname]]&amp;" "&amp;Tabelle1[[#This Row],[Nachname]]</f>
        <v>Winfried Schneider</v>
      </c>
      <c r="D1047" s="52" t="s">
        <v>2621</v>
      </c>
      <c r="E1047" s="52" t="s">
        <v>382</v>
      </c>
      <c r="F1047" s="53"/>
      <c r="G1047" s="52" t="s">
        <v>143</v>
      </c>
      <c r="H1047" s="46" t="str">
        <f>IFERROR(VLOOKUP(Tabelle1[[#This Row],[Wahlkreisnummer]],Wahlkreise!$A$5:$C$132,3,FALSE),"")</f>
        <v>Wahlkreis: 44 Düsseldorf IV</v>
      </c>
      <c r="I1047" s="52" t="s">
        <v>1242</v>
      </c>
      <c r="J1047" s="51">
        <v>44</v>
      </c>
      <c r="K1047" s="52" t="s">
        <v>2622</v>
      </c>
      <c r="L1047" s="52">
        <v>1</v>
      </c>
      <c r="M1047" s="56" t="str">
        <f>Tabelle1[[#This Row],[Spalte2]]</f>
        <v>Winfried Schneider</v>
      </c>
    </row>
    <row r="1048" spans="3:13" ht="15.75">
      <c r="C1048" t="str">
        <f>Tabelle1[[#This Row],[Vorname]]&amp;" "&amp;Tabelle1[[#This Row],[Nachname]]</f>
        <v>Christine Curtius</v>
      </c>
      <c r="D1048" s="52" t="s">
        <v>2623</v>
      </c>
      <c r="E1048" s="52" t="s">
        <v>382</v>
      </c>
      <c r="F1048" s="53"/>
      <c r="G1048" s="52" t="s">
        <v>218</v>
      </c>
      <c r="H1048" s="46" t="str">
        <f>IFERROR(VLOOKUP(Tabelle1[[#This Row],[Wahlkreisnummer]],Wahlkreise!$A$5:$C$132,3,FALSE),"")</f>
        <v>Wahlkreis: 44 Düsseldorf IV</v>
      </c>
      <c r="I1048" s="52" t="s">
        <v>2624</v>
      </c>
      <c r="J1048" s="51">
        <v>44</v>
      </c>
      <c r="K1048" s="52" t="s">
        <v>1317</v>
      </c>
      <c r="L1048" s="52">
        <v>2</v>
      </c>
      <c r="M1048" s="56" t="str">
        <f>Tabelle1[[#This Row],[Spalte2]]</f>
        <v>Christine Curtius</v>
      </c>
    </row>
    <row r="1049" spans="3:13" ht="15.75">
      <c r="C1049" t="str">
        <f>Tabelle1[[#This Row],[Vorname]]&amp;" "&amp;Tabelle1[[#This Row],[Nachname]]</f>
        <v>Christof Rausch</v>
      </c>
      <c r="D1049" s="52" t="s">
        <v>1005</v>
      </c>
      <c r="E1049" s="52" t="s">
        <v>1142</v>
      </c>
      <c r="F1049" s="53"/>
      <c r="G1049" s="52" t="s">
        <v>46</v>
      </c>
      <c r="H1049" s="46" t="str">
        <f>IFERROR(VLOOKUP(Tabelle1[[#This Row],[Wahlkreisnummer]],Wahlkreise!$A$5:$C$132,3,FALSE),"")</f>
        <v>Wahlkreis: 45 Rhein-Kreis Neuss I</v>
      </c>
      <c r="I1049" s="52" t="s">
        <v>2625</v>
      </c>
      <c r="J1049" s="51">
        <v>45</v>
      </c>
      <c r="K1049" s="52" t="s">
        <v>1220</v>
      </c>
      <c r="L1049" s="52">
        <v>1</v>
      </c>
      <c r="M1049" s="56" t="str">
        <f>Tabelle1[[#This Row],[Spalte2]]</f>
        <v>Christof Rausch</v>
      </c>
    </row>
    <row r="1050" spans="3:13" ht="15.75">
      <c r="C1050" t="str">
        <f>Tabelle1[[#This Row],[Vorname]]&amp;" "&amp;Tabelle1[[#This Row],[Nachname]]</f>
        <v>Falk vom Dorff</v>
      </c>
      <c r="D1050" s="52" t="s">
        <v>596</v>
      </c>
      <c r="E1050" s="52" t="s">
        <v>543</v>
      </c>
      <c r="F1050" s="53"/>
      <c r="G1050" s="52" t="s">
        <v>59</v>
      </c>
      <c r="H1050" s="46" t="str">
        <f>IFERROR(VLOOKUP(Tabelle1[[#This Row],[Wahlkreisnummer]],Wahlkreise!$A$5:$C$132,3,FALSE),"")</f>
        <v>Wahlkreis: 45 Rhein-Kreis Neuss I</v>
      </c>
      <c r="I1050" s="52" t="s">
        <v>2626</v>
      </c>
      <c r="J1050" s="51">
        <v>45</v>
      </c>
      <c r="K1050" s="52" t="s">
        <v>2627</v>
      </c>
      <c r="L1050" s="52">
        <v>1</v>
      </c>
      <c r="M1050" s="56" t="str">
        <f>Tabelle1[[#This Row],[Spalte2]]</f>
        <v>Falk vom Dorff</v>
      </c>
    </row>
    <row r="1051" spans="3:13" ht="15.75">
      <c r="C1051" t="str">
        <f>Tabelle1[[#This Row],[Vorname]]&amp;" "&amp;Tabelle1[[#This Row],[Nachname]]</f>
        <v>Philip Strauß</v>
      </c>
      <c r="D1051" s="52" t="s">
        <v>809</v>
      </c>
      <c r="E1051" s="52" t="s">
        <v>543</v>
      </c>
      <c r="F1051" s="53"/>
      <c r="G1051" s="52" t="s">
        <v>73</v>
      </c>
      <c r="H1051" s="46" t="str">
        <f>IFERROR(VLOOKUP(Tabelle1[[#This Row],[Wahlkreisnummer]],Wahlkreise!$A$5:$C$132,3,FALSE),"")</f>
        <v>Wahlkreis: 45 Rhein-Kreis Neuss I</v>
      </c>
      <c r="I1051" s="52" t="s">
        <v>1896</v>
      </c>
      <c r="J1051" s="51">
        <v>45</v>
      </c>
      <c r="K1051" s="52" t="s">
        <v>572</v>
      </c>
      <c r="L1051" s="52">
        <v>1</v>
      </c>
      <c r="M1051" s="56" t="str">
        <f>Tabelle1[[#This Row],[Spalte2]]</f>
        <v>Philip Strauß</v>
      </c>
    </row>
    <row r="1052" spans="3:13" ht="15.75">
      <c r="C1052" t="str">
        <f>Tabelle1[[#This Row],[Vorname]]&amp;" "&amp;Tabelle1[[#This Row],[Nachname]]</f>
        <v>Stefan Marzinowski</v>
      </c>
      <c r="D1052" s="52" t="s">
        <v>2628</v>
      </c>
      <c r="E1052" s="52" t="s">
        <v>543</v>
      </c>
      <c r="F1052" s="53"/>
      <c r="G1052" s="52" t="s">
        <v>143</v>
      </c>
      <c r="H1052" s="46" t="str">
        <f>IFERROR(VLOOKUP(Tabelle1[[#This Row],[Wahlkreisnummer]],Wahlkreise!$A$5:$C$132,3,FALSE),"")</f>
        <v>Wahlkreis: 45 Rhein-Kreis Neuss I</v>
      </c>
      <c r="I1052" s="52" t="s">
        <v>2629</v>
      </c>
      <c r="J1052" s="51">
        <v>45</v>
      </c>
      <c r="K1052" s="52" t="s">
        <v>598</v>
      </c>
      <c r="L1052" s="52">
        <v>1</v>
      </c>
      <c r="M1052" s="56" t="str">
        <f>Tabelle1[[#This Row],[Spalte2]]</f>
        <v>Stefan Marzinowski</v>
      </c>
    </row>
    <row r="1053" spans="3:13" ht="15.75">
      <c r="C1053" t="str">
        <f>Tabelle1[[#This Row],[Vorname]]&amp;" "&amp;Tabelle1[[#This Row],[Nachname]]</f>
        <v>Susanne Elisabeth Benary</v>
      </c>
      <c r="D1053" s="52" t="s">
        <v>2040</v>
      </c>
      <c r="E1053" s="52" t="s">
        <v>543</v>
      </c>
      <c r="F1053" s="53"/>
      <c r="G1053" s="52" t="s">
        <v>53</v>
      </c>
      <c r="H1053" s="46" t="str">
        <f>IFERROR(VLOOKUP(Tabelle1[[#This Row],[Wahlkreisnummer]],Wahlkreise!$A$5:$C$132,3,FALSE),"")</f>
        <v>Wahlkreis: 45 Rhein-Kreis Neuss I</v>
      </c>
      <c r="I1053" s="52" t="s">
        <v>2630</v>
      </c>
      <c r="J1053" s="51">
        <v>45</v>
      </c>
      <c r="K1053" s="52" t="s">
        <v>2631</v>
      </c>
      <c r="L1053" s="52">
        <v>2</v>
      </c>
      <c r="M1053" s="56" t="str">
        <f>Tabelle1[[#This Row],[Spalte2]]</f>
        <v>Susanne Elisabeth Benary</v>
      </c>
    </row>
    <row r="1054" spans="3:13" ht="15.75">
      <c r="C1054" t="str">
        <f>Tabelle1[[#This Row],[Vorname]]&amp;" "&amp;Tabelle1[[#This Row],[Nachname]]</f>
        <v>Stefan Hrdy</v>
      </c>
      <c r="D1054" s="52" t="s">
        <v>2632</v>
      </c>
      <c r="E1054" s="52" t="s">
        <v>1103</v>
      </c>
      <c r="F1054" s="53"/>
      <c r="G1054" s="52" t="s">
        <v>46</v>
      </c>
      <c r="H1054" s="46" t="str">
        <f>IFERROR(VLOOKUP(Tabelle1[[#This Row],[Wahlkreisnummer]],Wahlkreise!$A$5:$C$132,3,FALSE),"")</f>
        <v>Wahlkreis: 46 Rhein-Kreis Neuss II</v>
      </c>
      <c r="I1054" s="52" t="s">
        <v>2633</v>
      </c>
      <c r="J1054" s="51">
        <v>46</v>
      </c>
      <c r="K1054" s="52" t="s">
        <v>598</v>
      </c>
      <c r="L1054" s="52">
        <v>1</v>
      </c>
      <c r="M1054" s="56" t="str">
        <f>Tabelle1[[#This Row],[Spalte2]]</f>
        <v>Stefan Hrdy</v>
      </c>
    </row>
    <row r="1055" spans="3:13" ht="15.75">
      <c r="C1055" t="str">
        <f>Tabelle1[[#This Row],[Vorname]]&amp;" "&amp;Tabelle1[[#This Row],[Nachname]]</f>
        <v>Walter Rogel-Obermann</v>
      </c>
      <c r="D1055" s="52" t="s">
        <v>1008</v>
      </c>
      <c r="E1055" s="52" t="s">
        <v>520</v>
      </c>
      <c r="F1055" s="53"/>
      <c r="G1055" s="52" t="s">
        <v>59</v>
      </c>
      <c r="H1055" s="46" t="str">
        <f>IFERROR(VLOOKUP(Tabelle1[[#This Row],[Wahlkreisnummer]],Wahlkreise!$A$5:$C$132,3,FALSE),"")</f>
        <v>Wahlkreis: 46 Rhein-Kreis Neuss II</v>
      </c>
      <c r="I1055" s="52" t="s">
        <v>2634</v>
      </c>
      <c r="J1055" s="51">
        <v>46</v>
      </c>
      <c r="K1055" s="52" t="s">
        <v>1502</v>
      </c>
      <c r="L1055" s="52">
        <v>1</v>
      </c>
      <c r="M1055" s="56" t="str">
        <f>Tabelle1[[#This Row],[Spalte2]]</f>
        <v>Walter Rogel-Obermann</v>
      </c>
    </row>
    <row r="1056" spans="3:13" ht="15.75">
      <c r="C1056" t="str">
        <f>Tabelle1[[#This Row],[Vorname]]&amp;" "&amp;Tabelle1[[#This Row],[Nachname]]</f>
        <v>Michael Schnabel</v>
      </c>
      <c r="D1056" s="52" t="s">
        <v>2635</v>
      </c>
      <c r="E1056" s="52" t="s">
        <v>520</v>
      </c>
      <c r="F1056" s="53"/>
      <c r="G1056" s="52" t="s">
        <v>73</v>
      </c>
      <c r="H1056" s="46" t="str">
        <f>IFERROR(VLOOKUP(Tabelle1[[#This Row],[Wahlkreisnummer]],Wahlkreise!$A$5:$C$132,3,FALSE),"")</f>
        <v>Wahlkreis: 46 Rhein-Kreis Neuss II</v>
      </c>
      <c r="I1056" s="52" t="s">
        <v>2636</v>
      </c>
      <c r="J1056" s="51">
        <v>46</v>
      </c>
      <c r="K1056" s="52" t="s">
        <v>652</v>
      </c>
      <c r="L1056" s="52">
        <v>1</v>
      </c>
      <c r="M1056" s="56" t="str">
        <f>Tabelle1[[#This Row],[Spalte2]]</f>
        <v>Michael Schnabel</v>
      </c>
    </row>
    <row r="1057" spans="3:13" ht="15.75">
      <c r="C1057" t="str">
        <f>Tabelle1[[#This Row],[Vorname]]&amp;" "&amp;Tabelle1[[#This Row],[Nachname]]</f>
        <v>Udo Eickermann</v>
      </c>
      <c r="D1057" s="52" t="s">
        <v>2637</v>
      </c>
      <c r="E1057" s="52" t="s">
        <v>1845</v>
      </c>
      <c r="F1057" s="53"/>
      <c r="G1057" s="52" t="s">
        <v>143</v>
      </c>
      <c r="H1057" s="46" t="str">
        <f>IFERROR(VLOOKUP(Tabelle1[[#This Row],[Wahlkreisnummer]],Wahlkreise!$A$5:$C$132,3,FALSE),"")</f>
        <v>Wahlkreis: 46 Rhein-Kreis Neuss II</v>
      </c>
      <c r="I1057" s="52" t="s">
        <v>2638</v>
      </c>
      <c r="J1057" s="51">
        <v>46</v>
      </c>
      <c r="K1057" s="52" t="s">
        <v>296</v>
      </c>
      <c r="L1057" s="52">
        <v>1</v>
      </c>
      <c r="M1057" s="56" t="str">
        <f>Tabelle1[[#This Row],[Spalte2]]</f>
        <v>Udo Eickermann</v>
      </c>
    </row>
    <row r="1058" spans="3:13" ht="15.75">
      <c r="C1058" t="str">
        <f>Tabelle1[[#This Row],[Vorname]]&amp;" "&amp;Tabelle1[[#This Row],[Nachname]]</f>
        <v>Simon Hagen Hellmann</v>
      </c>
      <c r="D1058" s="52" t="s">
        <v>2639</v>
      </c>
      <c r="E1058" s="52" t="s">
        <v>543</v>
      </c>
      <c r="F1058" s="53"/>
      <c r="G1058" s="52" t="s">
        <v>218</v>
      </c>
      <c r="H1058" s="46" t="str">
        <f>IFERROR(VLOOKUP(Tabelle1[[#This Row],[Wahlkreisnummer]],Wahlkreise!$A$5:$C$132,3,FALSE),"")</f>
        <v>Wahlkreis: 46 Rhein-Kreis Neuss II</v>
      </c>
      <c r="I1058" s="52" t="s">
        <v>2640</v>
      </c>
      <c r="J1058" s="51">
        <v>46</v>
      </c>
      <c r="K1058" s="52" t="s">
        <v>2641</v>
      </c>
      <c r="L1058" s="52">
        <v>1</v>
      </c>
      <c r="M1058" s="56" t="str">
        <f>Tabelle1[[#This Row],[Spalte2]]</f>
        <v>Simon Hagen Hellmann</v>
      </c>
    </row>
    <row r="1059" spans="3:13" ht="15.75">
      <c r="C1059" t="str">
        <f>Tabelle1[[#This Row],[Vorname]]&amp;" "&amp;Tabelle1[[#This Row],[Nachname]]</f>
        <v>Olaf Temp</v>
      </c>
      <c r="D1059" s="52" t="s">
        <v>2458</v>
      </c>
      <c r="E1059" s="52" t="s">
        <v>1845</v>
      </c>
      <c r="F1059" s="53"/>
      <c r="G1059" s="52" t="s">
        <v>129</v>
      </c>
      <c r="H1059" s="46" t="str">
        <f>IFERROR(VLOOKUP(Tabelle1[[#This Row],[Wahlkreisnummer]],Wahlkreise!$A$5:$C$132,3,FALSE),"")</f>
        <v>Wahlkreis: 46 Rhein-Kreis Neuss II</v>
      </c>
      <c r="I1059" s="52" t="s">
        <v>2642</v>
      </c>
      <c r="J1059" s="51">
        <v>46</v>
      </c>
      <c r="K1059" s="52" t="s">
        <v>607</v>
      </c>
      <c r="L1059" s="52">
        <v>1</v>
      </c>
      <c r="M1059" s="56" t="str">
        <f>Tabelle1[[#This Row],[Spalte2]]</f>
        <v>Olaf Temp</v>
      </c>
    </row>
    <row r="1060" spans="3:13" ht="15.75">
      <c r="C1060" t="str">
        <f>Tabelle1[[#This Row],[Vorname]]&amp;" "&amp;Tabelle1[[#This Row],[Nachname]]</f>
        <v>Monika Zimmermann</v>
      </c>
      <c r="D1060" s="52" t="s">
        <v>618</v>
      </c>
      <c r="E1060" s="52" t="s">
        <v>1142</v>
      </c>
      <c r="F1060" s="53"/>
      <c r="G1060" s="52" t="s">
        <v>59</v>
      </c>
      <c r="H1060" s="46" t="str">
        <f>IFERROR(VLOOKUP(Tabelle1[[#This Row],[Wahlkreisnummer]],Wahlkreise!$A$5:$C$132,3,FALSE),"")</f>
        <v>Wahlkreis: 47 Rhein-Kreis Neuss III</v>
      </c>
      <c r="I1060" s="52" t="s">
        <v>794</v>
      </c>
      <c r="J1060" s="51">
        <v>47</v>
      </c>
      <c r="K1060" s="52" t="s">
        <v>2299</v>
      </c>
      <c r="L1060" s="52">
        <v>2</v>
      </c>
      <c r="M1060" s="56" t="str">
        <f>Tabelle1[[#This Row],[Spalte2]]</f>
        <v>Monika Zimmermann</v>
      </c>
    </row>
    <row r="1061" spans="3:13" ht="15.75">
      <c r="C1061" t="str">
        <f>Tabelle1[[#This Row],[Vorname]]&amp;" "&amp;Tabelle1[[#This Row],[Nachname]]</f>
        <v>Britta Holloway</v>
      </c>
      <c r="D1061" s="52" t="s">
        <v>2643</v>
      </c>
      <c r="E1061" s="52" t="s">
        <v>1142</v>
      </c>
      <c r="F1061" s="53"/>
      <c r="G1061" s="52" t="s">
        <v>143</v>
      </c>
      <c r="H1061" s="46" t="str">
        <f>IFERROR(VLOOKUP(Tabelle1[[#This Row],[Wahlkreisnummer]],Wahlkreise!$A$5:$C$132,3,FALSE),"")</f>
        <v>Wahlkreis: 47 Rhein-Kreis Neuss III</v>
      </c>
      <c r="I1061" s="52" t="s">
        <v>2644</v>
      </c>
      <c r="J1061" s="51">
        <v>47</v>
      </c>
      <c r="K1061" s="52" t="s">
        <v>463</v>
      </c>
      <c r="L1061" s="52">
        <v>2</v>
      </c>
      <c r="M1061" s="56" t="str">
        <f>Tabelle1[[#This Row],[Spalte2]]</f>
        <v>Britta Holloway</v>
      </c>
    </row>
    <row r="1062" spans="3:13" ht="15.75">
      <c r="C1062" t="str">
        <f>Tabelle1[[#This Row],[Vorname]]&amp;" "&amp;Tabelle1[[#This Row],[Nachname]]</f>
        <v>Wolfgang Müller</v>
      </c>
      <c r="D1062" s="52" t="s">
        <v>1534</v>
      </c>
      <c r="E1062" s="52" t="s">
        <v>275</v>
      </c>
      <c r="F1062" s="53"/>
      <c r="G1062" s="52" t="s">
        <v>79</v>
      </c>
      <c r="H1062" s="46" t="str">
        <f>IFERROR(VLOOKUP(Tabelle1[[#This Row],[Wahlkreisnummer]],Wahlkreise!$A$5:$C$132,3,FALSE),"")</f>
        <v>Wahlkreis: 47 Rhein-Kreis Neuss III</v>
      </c>
      <c r="I1062" s="52" t="s">
        <v>553</v>
      </c>
      <c r="J1062" s="51">
        <v>47</v>
      </c>
      <c r="K1062" s="52" t="s">
        <v>1095</v>
      </c>
      <c r="L1062" s="52">
        <v>1</v>
      </c>
      <c r="M1062" s="56" t="str">
        <f>Tabelle1[[#This Row],[Spalte2]]</f>
        <v>Wolfgang Müller</v>
      </c>
    </row>
    <row r="1063" spans="3:13" ht="15.75">
      <c r="C1063" t="str">
        <f>Tabelle1[[#This Row],[Vorname]]&amp;" "&amp;Tabelle1[[#This Row],[Nachname]]</f>
        <v>Yvonne Löffler-Das</v>
      </c>
      <c r="D1063" s="52" t="s">
        <v>2645</v>
      </c>
      <c r="E1063" s="52" t="s">
        <v>1142</v>
      </c>
      <c r="F1063" s="53"/>
      <c r="G1063" s="52" t="s">
        <v>218</v>
      </c>
      <c r="H1063" s="46" t="str">
        <f>IFERROR(VLOOKUP(Tabelle1[[#This Row],[Wahlkreisnummer]],Wahlkreise!$A$5:$C$132,3,FALSE),"")</f>
        <v>Wahlkreis: 47 Rhein-Kreis Neuss III</v>
      </c>
      <c r="I1063" s="52" t="s">
        <v>2646</v>
      </c>
      <c r="J1063" s="51">
        <v>47</v>
      </c>
      <c r="K1063" s="52" t="s">
        <v>997</v>
      </c>
      <c r="L1063" s="52">
        <v>2</v>
      </c>
      <c r="M1063" s="56" t="str">
        <f>Tabelle1[[#This Row],[Spalte2]]</f>
        <v>Yvonne Löffler-Das</v>
      </c>
    </row>
    <row r="1064" spans="3:13" ht="15.75">
      <c r="C1064" t="str">
        <f>Tabelle1[[#This Row],[Vorname]]&amp;" "&amp;Tabelle1[[#This Row],[Nachname]]</f>
        <v>Teyfik Bayram</v>
      </c>
      <c r="D1064" s="52" t="s">
        <v>2647</v>
      </c>
      <c r="E1064" s="52" t="s">
        <v>240</v>
      </c>
      <c r="F1064" s="53"/>
      <c r="G1064" s="52" t="s">
        <v>59</v>
      </c>
      <c r="H1064" s="46" t="str">
        <f>IFERROR(VLOOKUP(Tabelle1[[#This Row],[Wahlkreisnummer]],Wahlkreise!$A$5:$C$132,3,FALSE),"")</f>
        <v>Wahlkreis: 48 Krefeld I - Viersen III</v>
      </c>
      <c r="I1064" s="52" t="s">
        <v>2648</v>
      </c>
      <c r="J1064" s="51">
        <v>48</v>
      </c>
      <c r="K1064" s="52" t="s">
        <v>2649</v>
      </c>
      <c r="L1064" s="52">
        <v>1</v>
      </c>
      <c r="M1064" s="56" t="str">
        <f>Tabelle1[[#This Row],[Spalte2]]</f>
        <v>Teyfik Bayram</v>
      </c>
    </row>
    <row r="1065" spans="3:13" ht="15.75">
      <c r="C1065" t="str">
        <f>Tabelle1[[#This Row],[Vorname]]&amp;" "&amp;Tabelle1[[#This Row],[Nachname]]</f>
        <v>Andreas Schmid</v>
      </c>
      <c r="D1065" s="52" t="s">
        <v>2650</v>
      </c>
      <c r="E1065" s="52" t="s">
        <v>240</v>
      </c>
      <c r="F1065" s="53"/>
      <c r="G1065" s="52" t="s">
        <v>73</v>
      </c>
      <c r="H1065" s="46" t="str">
        <f>IFERROR(VLOOKUP(Tabelle1[[#This Row],[Wahlkreisnummer]],Wahlkreise!$A$5:$C$132,3,FALSE),"")</f>
        <v>Wahlkreis: 48 Krefeld I - Viersen III</v>
      </c>
      <c r="I1065" s="52" t="s">
        <v>2651</v>
      </c>
      <c r="J1065" s="51">
        <v>48</v>
      </c>
      <c r="K1065" s="52" t="s">
        <v>246</v>
      </c>
      <c r="L1065" s="52">
        <v>1</v>
      </c>
      <c r="M1065" s="56" t="str">
        <f>Tabelle1[[#This Row],[Spalte2]]</f>
        <v>Andreas Schmid</v>
      </c>
    </row>
    <row r="1066" spans="3:13" ht="15.75">
      <c r="C1066" t="str">
        <f>Tabelle1[[#This Row],[Vorname]]&amp;" "&amp;Tabelle1[[#This Row],[Nachname]]</f>
        <v>Peter Lommes</v>
      </c>
      <c r="D1066" s="52" t="s">
        <v>792</v>
      </c>
      <c r="E1066" s="52" t="s">
        <v>660</v>
      </c>
      <c r="F1066" s="53"/>
      <c r="G1066" s="52" t="s">
        <v>136</v>
      </c>
      <c r="H1066" s="46" t="str">
        <f>IFERROR(VLOOKUP(Tabelle1[[#This Row],[Wahlkreisnummer]],Wahlkreise!$A$5:$C$132,3,FALSE),"")</f>
        <v>Wahlkreis: 48 Krefeld I - Viersen III</v>
      </c>
      <c r="I1066" s="52" t="s">
        <v>1121</v>
      </c>
      <c r="J1066" s="51">
        <v>48</v>
      </c>
      <c r="K1066" s="52" t="s">
        <v>724</v>
      </c>
      <c r="L1066" s="52">
        <v>1</v>
      </c>
      <c r="M1066" s="56" t="str">
        <f>Tabelle1[[#This Row],[Spalte2]]</f>
        <v>Peter Lommes</v>
      </c>
    </row>
    <row r="1067" spans="3:13" ht="15.75">
      <c r="C1067" t="str">
        <f>Tabelle1[[#This Row],[Vorname]]&amp;" "&amp;Tabelle1[[#This Row],[Nachname]]</f>
        <v>Heiko Grupp</v>
      </c>
      <c r="D1067" s="52" t="s">
        <v>2652</v>
      </c>
      <c r="E1067" s="52" t="s">
        <v>240</v>
      </c>
      <c r="F1067" s="53"/>
      <c r="G1067" s="52" t="s">
        <v>108</v>
      </c>
      <c r="H1067" s="46" t="str">
        <f>IFERROR(VLOOKUP(Tabelle1[[#This Row],[Wahlkreisnummer]],Wahlkreise!$A$5:$C$132,3,FALSE),"")</f>
        <v>Wahlkreis: 48 Krefeld I - Viersen III</v>
      </c>
      <c r="I1067" s="52" t="s">
        <v>2653</v>
      </c>
      <c r="J1067" s="51">
        <v>48</v>
      </c>
      <c r="K1067" s="52" t="s">
        <v>477</v>
      </c>
      <c r="L1067" s="52">
        <v>1</v>
      </c>
      <c r="M1067" s="56" t="str">
        <f>Tabelle1[[#This Row],[Spalte2]]</f>
        <v>Heiko Grupp</v>
      </c>
    </row>
    <row r="1068" spans="3:13" ht="15.75">
      <c r="C1068" t="str">
        <f>Tabelle1[[#This Row],[Vorname]]&amp;" "&amp;Tabelle1[[#This Row],[Nachname]]</f>
        <v>Thomas Mayer-Steudte</v>
      </c>
      <c r="D1068" s="52" t="s">
        <v>2654</v>
      </c>
      <c r="E1068" s="52" t="s">
        <v>240</v>
      </c>
      <c r="F1068" s="53"/>
      <c r="G1068" s="52" t="s">
        <v>46</v>
      </c>
      <c r="H1068" s="46" t="str">
        <f>IFERROR(VLOOKUP(Tabelle1[[#This Row],[Wahlkreisnummer]],Wahlkreise!$A$5:$C$132,3,FALSE),"")</f>
        <v>Wahlkreis: 49 Krefeld II</v>
      </c>
      <c r="I1068" s="52" t="s">
        <v>2655</v>
      </c>
      <c r="J1068" s="51">
        <v>49</v>
      </c>
      <c r="K1068" s="52" t="s">
        <v>280</v>
      </c>
      <c r="L1068" s="52">
        <v>1</v>
      </c>
      <c r="M1068" s="56" t="str">
        <f>Tabelle1[[#This Row],[Spalte2]]</f>
        <v>Thomas Mayer-Steudte</v>
      </c>
    </row>
    <row r="1069" spans="3:13" ht="15.75">
      <c r="C1069" t="str">
        <f>Tabelle1[[#This Row],[Vorname]]&amp;" "&amp;Tabelle1[[#This Row],[Nachname]]</f>
        <v>Stephan Hagemes</v>
      </c>
      <c r="D1069" s="52" t="s">
        <v>1627</v>
      </c>
      <c r="E1069" s="52" t="s">
        <v>240</v>
      </c>
      <c r="F1069" s="53"/>
      <c r="G1069" s="52" t="s">
        <v>59</v>
      </c>
      <c r="H1069" s="46" t="str">
        <f>IFERROR(VLOOKUP(Tabelle1[[#This Row],[Wahlkreisnummer]],Wahlkreise!$A$5:$C$132,3,FALSE),"")</f>
        <v>Wahlkreis: 49 Krefeld II</v>
      </c>
      <c r="I1069" s="52" t="s">
        <v>2656</v>
      </c>
      <c r="J1069" s="51">
        <v>49</v>
      </c>
      <c r="K1069" s="52" t="s">
        <v>708</v>
      </c>
      <c r="L1069" s="52">
        <v>1</v>
      </c>
      <c r="M1069" s="56" t="str">
        <f>Tabelle1[[#This Row],[Spalte2]]</f>
        <v>Stephan Hagemes</v>
      </c>
    </row>
    <row r="1070" spans="3:13" ht="15.75">
      <c r="C1070" t="str">
        <f>Tabelle1[[#This Row],[Vorname]]&amp;" "&amp;Tabelle1[[#This Row],[Nachname]]</f>
        <v>Elena Leurs</v>
      </c>
      <c r="D1070" s="52" t="s">
        <v>1835</v>
      </c>
      <c r="E1070" s="52" t="s">
        <v>1606</v>
      </c>
      <c r="F1070" s="53"/>
      <c r="G1070" s="52" t="s">
        <v>73</v>
      </c>
      <c r="H1070" s="46" t="str">
        <f>IFERROR(VLOOKUP(Tabelle1[[#This Row],[Wahlkreisnummer]],Wahlkreise!$A$5:$C$132,3,FALSE),"")</f>
        <v>Wahlkreis: 49 Krefeld II</v>
      </c>
      <c r="I1070" s="52" t="s">
        <v>1909</v>
      </c>
      <c r="J1070" s="51">
        <v>49</v>
      </c>
      <c r="K1070" s="52" t="s">
        <v>2264</v>
      </c>
      <c r="L1070" s="52">
        <v>2</v>
      </c>
      <c r="M1070" s="56" t="str">
        <f>Tabelle1[[#This Row],[Spalte2]]</f>
        <v>Elena Leurs</v>
      </c>
    </row>
    <row r="1071" spans="3:13" ht="15.75">
      <c r="C1071" t="str">
        <f>Tabelle1[[#This Row],[Vorname]]&amp;" "&amp;Tabelle1[[#This Row],[Nachname]]</f>
        <v>Sajjad Javaid</v>
      </c>
      <c r="D1071" s="52" t="s">
        <v>2657</v>
      </c>
      <c r="E1071" s="52" t="s">
        <v>240</v>
      </c>
      <c r="F1071" s="53"/>
      <c r="G1071" s="52" t="s">
        <v>136</v>
      </c>
      <c r="H1071" s="46" t="str">
        <f>IFERROR(VLOOKUP(Tabelle1[[#This Row],[Wahlkreisnummer]],Wahlkreise!$A$5:$C$132,3,FALSE),"")</f>
        <v>Wahlkreis: 49 Krefeld II</v>
      </c>
      <c r="I1071" s="52" t="s">
        <v>2658</v>
      </c>
      <c r="J1071" s="51">
        <v>49</v>
      </c>
      <c r="K1071" s="52" t="s">
        <v>2659</v>
      </c>
      <c r="L1071" s="52">
        <v>1</v>
      </c>
      <c r="M1071" s="56" t="str">
        <f>Tabelle1[[#This Row],[Spalte2]]</f>
        <v>Sajjad Javaid</v>
      </c>
    </row>
    <row r="1072" spans="3:13" ht="15.75">
      <c r="C1072" t="str">
        <f>Tabelle1[[#This Row],[Vorname]]&amp;" "&amp;Tabelle1[[#This Row],[Nachname]]</f>
        <v>Hans-Günther Schmitz</v>
      </c>
      <c r="D1072" s="52" t="s">
        <v>2660</v>
      </c>
      <c r="E1072" s="52" t="s">
        <v>240</v>
      </c>
      <c r="F1072" s="53"/>
      <c r="G1072" s="52" t="s">
        <v>79</v>
      </c>
      <c r="H1072" s="46" t="str">
        <f>IFERROR(VLOOKUP(Tabelle1[[#This Row],[Wahlkreisnummer]],Wahlkreise!$A$5:$C$132,3,FALSE),"")</f>
        <v>Wahlkreis: 49 Krefeld II</v>
      </c>
      <c r="I1072" s="52" t="s">
        <v>408</v>
      </c>
      <c r="J1072" s="51">
        <v>49</v>
      </c>
      <c r="K1072" s="52" t="s">
        <v>2661</v>
      </c>
      <c r="L1072" s="52">
        <v>1</v>
      </c>
      <c r="M1072" s="56" t="str">
        <f>Tabelle1[[#This Row],[Spalte2]]</f>
        <v>Hans-Günther Schmitz</v>
      </c>
    </row>
    <row r="1073" spans="3:13" ht="15.75">
      <c r="C1073" t="str">
        <f>Tabelle1[[#This Row],[Vorname]]&amp;" "&amp;Tabelle1[[#This Row],[Nachname]]</f>
        <v>Benjamin Zander</v>
      </c>
      <c r="D1073" s="52" t="s">
        <v>2662</v>
      </c>
      <c r="E1073" s="52" t="s">
        <v>240</v>
      </c>
      <c r="F1073" s="53"/>
      <c r="G1073" s="52" t="s">
        <v>53</v>
      </c>
      <c r="H1073" s="46" t="str">
        <f>IFERROR(VLOOKUP(Tabelle1[[#This Row],[Wahlkreisnummer]],Wahlkreise!$A$5:$C$132,3,FALSE),"")</f>
        <v>Wahlkreis: 49 Krefeld II</v>
      </c>
      <c r="I1073" s="52" t="s">
        <v>2663</v>
      </c>
      <c r="J1073" s="51">
        <v>49</v>
      </c>
      <c r="K1073" s="52" t="s">
        <v>1630</v>
      </c>
      <c r="L1073" s="52">
        <v>1</v>
      </c>
      <c r="M1073" s="56" t="str">
        <f>Tabelle1[[#This Row],[Spalte2]]</f>
        <v>Benjamin Zander</v>
      </c>
    </row>
    <row r="1074" spans="3:13" ht="15.75">
      <c r="C1074" t="str">
        <f>Tabelle1[[#This Row],[Vorname]]&amp;" "&amp;Tabelle1[[#This Row],[Nachname]]</f>
        <v>Sebastian Merkens</v>
      </c>
      <c r="D1074" s="52" t="s">
        <v>905</v>
      </c>
      <c r="E1074" s="52" t="s">
        <v>329</v>
      </c>
      <c r="F1074" s="53"/>
      <c r="G1074" s="52" t="s">
        <v>59</v>
      </c>
      <c r="H1074" s="46" t="str">
        <f>IFERROR(VLOOKUP(Tabelle1[[#This Row],[Wahlkreisnummer]],Wahlkreise!$A$5:$C$132,3,FALSE),"")</f>
        <v>Wahlkreis: 50 Mönchengladbach I</v>
      </c>
      <c r="I1074" s="52" t="s">
        <v>2664</v>
      </c>
      <c r="J1074" s="51">
        <v>50</v>
      </c>
      <c r="K1074" s="52" t="s">
        <v>547</v>
      </c>
      <c r="L1074" s="52">
        <v>1</v>
      </c>
      <c r="M1074" s="56" t="str">
        <f>Tabelle1[[#This Row],[Spalte2]]</f>
        <v>Sebastian Merkens</v>
      </c>
    </row>
    <row r="1075" spans="3:13" ht="15.75">
      <c r="C1075" t="str">
        <f>Tabelle1[[#This Row],[Vorname]]&amp;" "&amp;Tabelle1[[#This Row],[Nachname]]</f>
        <v>Hartmut Wessels</v>
      </c>
      <c r="D1075" s="52" t="s">
        <v>1008</v>
      </c>
      <c r="E1075" s="52" t="s">
        <v>329</v>
      </c>
      <c r="F1075" s="53"/>
      <c r="G1075" s="52" t="s">
        <v>136</v>
      </c>
      <c r="H1075" s="46" t="str">
        <f>IFERROR(VLOOKUP(Tabelle1[[#This Row],[Wahlkreisnummer]],Wahlkreise!$A$5:$C$132,3,FALSE),"")</f>
        <v>Wahlkreis: 50 Mönchengladbach I</v>
      </c>
      <c r="I1075" s="52" t="s">
        <v>2665</v>
      </c>
      <c r="J1075" s="51">
        <v>50</v>
      </c>
      <c r="K1075" s="52" t="s">
        <v>266</v>
      </c>
      <c r="L1075" s="52">
        <v>1</v>
      </c>
      <c r="M1075" s="56" t="str">
        <f>Tabelle1[[#This Row],[Spalte2]]</f>
        <v>Hartmut Wessels</v>
      </c>
    </row>
    <row r="1076" spans="3:13" ht="15.75">
      <c r="C1076" t="str">
        <f>Tabelle1[[#This Row],[Vorname]]&amp;" "&amp;Tabelle1[[#This Row],[Nachname]]</f>
        <v>Torben Schultz</v>
      </c>
      <c r="D1076" s="52" t="s">
        <v>1064</v>
      </c>
      <c r="E1076" s="52" t="s">
        <v>329</v>
      </c>
      <c r="F1076" s="53"/>
      <c r="G1076" s="52" t="s">
        <v>59</v>
      </c>
      <c r="H1076" s="46" t="str">
        <f>IFERROR(VLOOKUP(Tabelle1[[#This Row],[Wahlkreisnummer]],Wahlkreise!$A$5:$C$132,3,FALSE),"")</f>
        <v>Wahlkreis: 51 Mönchengladbach II</v>
      </c>
      <c r="I1076" s="52" t="s">
        <v>2666</v>
      </c>
      <c r="J1076" s="51">
        <v>51</v>
      </c>
      <c r="K1076" s="52" t="s">
        <v>1334</v>
      </c>
      <c r="L1076" s="52">
        <v>1</v>
      </c>
      <c r="M1076" s="56" t="str">
        <f>Tabelle1[[#This Row],[Spalte2]]</f>
        <v>Torben Schultz</v>
      </c>
    </row>
    <row r="1077" spans="3:13" ht="15.75">
      <c r="C1077" t="str">
        <f>Tabelle1[[#This Row],[Vorname]]&amp;" "&amp;Tabelle1[[#This Row],[Nachname]]</f>
        <v>Ulas Sazi Zabci</v>
      </c>
      <c r="D1077" s="52" t="s">
        <v>1627</v>
      </c>
      <c r="E1077" s="52" t="s">
        <v>329</v>
      </c>
      <c r="F1077" s="53"/>
      <c r="G1077" s="52" t="s">
        <v>73</v>
      </c>
      <c r="H1077" s="46" t="str">
        <f>IFERROR(VLOOKUP(Tabelle1[[#This Row],[Wahlkreisnummer]],Wahlkreise!$A$5:$C$132,3,FALSE),"")</f>
        <v>Wahlkreis: 51 Mönchengladbach II</v>
      </c>
      <c r="I1077" s="52" t="s">
        <v>2667</v>
      </c>
      <c r="J1077" s="51">
        <v>51</v>
      </c>
      <c r="K1077" s="52" t="s">
        <v>2668</v>
      </c>
      <c r="L1077" s="52">
        <v>1</v>
      </c>
      <c r="M1077" s="56" t="str">
        <f>Tabelle1[[#This Row],[Spalte2]]</f>
        <v>Ulas Sazi Zabci</v>
      </c>
    </row>
    <row r="1078" spans="3:13" ht="15.75">
      <c r="C1078" t="str">
        <f>Tabelle1[[#This Row],[Vorname]]&amp;" "&amp;Tabelle1[[#This Row],[Nachname]]</f>
        <v>Michael Immel</v>
      </c>
      <c r="D1078" s="52" t="s">
        <v>1226</v>
      </c>
      <c r="E1078" s="52" t="s">
        <v>329</v>
      </c>
      <c r="F1078" s="53"/>
      <c r="G1078" s="52" t="s">
        <v>143</v>
      </c>
      <c r="H1078" s="46" t="str">
        <f>IFERROR(VLOOKUP(Tabelle1[[#This Row],[Wahlkreisnummer]],Wahlkreise!$A$5:$C$132,3,FALSE),"")</f>
        <v>Wahlkreis: 51 Mönchengladbach II</v>
      </c>
      <c r="I1078" s="52" t="s">
        <v>2669</v>
      </c>
      <c r="J1078" s="51">
        <v>51</v>
      </c>
      <c r="K1078" s="52" t="s">
        <v>652</v>
      </c>
      <c r="L1078" s="52">
        <v>1</v>
      </c>
      <c r="M1078" s="56" t="str">
        <f>Tabelle1[[#This Row],[Spalte2]]</f>
        <v>Michael Immel</v>
      </c>
    </row>
    <row r="1079" spans="3:13" ht="15.75">
      <c r="C1079" t="str">
        <f>Tabelle1[[#This Row],[Vorname]]&amp;" "&amp;Tabelle1[[#This Row],[Nachname]]</f>
        <v>Martin Wirtz</v>
      </c>
      <c r="D1079" s="52" t="s">
        <v>2143</v>
      </c>
      <c r="E1079" s="52" t="s">
        <v>329</v>
      </c>
      <c r="F1079" s="53"/>
      <c r="G1079" s="52" t="s">
        <v>53</v>
      </c>
      <c r="H1079" s="46" t="str">
        <f>IFERROR(VLOOKUP(Tabelle1[[#This Row],[Wahlkreisnummer]],Wahlkreise!$A$5:$C$132,3,FALSE),"")</f>
        <v>Wahlkreis: 51 Mönchengladbach II</v>
      </c>
      <c r="I1079" s="52" t="s">
        <v>2670</v>
      </c>
      <c r="J1079" s="51">
        <v>51</v>
      </c>
      <c r="K1079" s="52" t="s">
        <v>243</v>
      </c>
      <c r="L1079" s="52">
        <v>1</v>
      </c>
      <c r="M1079" s="56" t="str">
        <f>Tabelle1[[#This Row],[Spalte2]]</f>
        <v>Martin Wirtz</v>
      </c>
    </row>
    <row r="1080" spans="3:13" ht="15.75">
      <c r="C1080" t="str">
        <f>Tabelle1[[#This Row],[Vorname]]&amp;" "&amp;Tabelle1[[#This Row],[Nachname]]</f>
        <v>Elvira Fiebig</v>
      </c>
      <c r="D1080" s="52" t="s">
        <v>2671</v>
      </c>
      <c r="E1080" s="52" t="s">
        <v>666</v>
      </c>
      <c r="F1080" s="53"/>
      <c r="G1080" s="52" t="s">
        <v>46</v>
      </c>
      <c r="H1080" s="46" t="str">
        <f>IFERROR(VLOOKUP(Tabelle1[[#This Row],[Wahlkreisnummer]],Wahlkreise!$A$5:$C$132,3,FALSE),"")</f>
        <v>Wahlkreis: 52 Viersen I</v>
      </c>
      <c r="I1080" s="52" t="s">
        <v>2672</v>
      </c>
      <c r="J1080" s="51">
        <v>52</v>
      </c>
      <c r="K1080" s="52" t="s">
        <v>2453</v>
      </c>
      <c r="L1080" s="52">
        <v>2</v>
      </c>
      <c r="M1080" s="56" t="str">
        <f>Tabelle1[[#This Row],[Spalte2]]</f>
        <v>Elvira Fiebig</v>
      </c>
    </row>
    <row r="1081" spans="3:13" ht="15.75">
      <c r="C1081" t="str">
        <f>Tabelle1[[#This Row],[Vorname]]&amp;" "&amp;Tabelle1[[#This Row],[Nachname]]</f>
        <v>Andreas Röder</v>
      </c>
      <c r="D1081" s="52" t="s">
        <v>2511</v>
      </c>
      <c r="E1081" s="52" t="s">
        <v>666</v>
      </c>
      <c r="F1081" s="53"/>
      <c r="G1081" s="52" t="s">
        <v>59</v>
      </c>
      <c r="H1081" s="46" t="str">
        <f>IFERROR(VLOOKUP(Tabelle1[[#This Row],[Wahlkreisnummer]],Wahlkreise!$A$5:$C$132,3,FALSE),"")</f>
        <v>Wahlkreis: 52 Viersen I</v>
      </c>
      <c r="I1081" s="52" t="s">
        <v>891</v>
      </c>
      <c r="J1081" s="51">
        <v>52</v>
      </c>
      <c r="K1081" s="52" t="s">
        <v>246</v>
      </c>
      <c r="L1081" s="52">
        <v>1</v>
      </c>
      <c r="M1081" s="56" t="str">
        <f>Tabelle1[[#This Row],[Spalte2]]</f>
        <v>Andreas Röder</v>
      </c>
    </row>
    <row r="1082" spans="3:13" ht="15.75">
      <c r="C1082" t="str">
        <f>Tabelle1[[#This Row],[Vorname]]&amp;" "&amp;Tabelle1[[#This Row],[Nachname]]</f>
        <v>Kai Pfeiffer</v>
      </c>
      <c r="D1082" s="52" t="s">
        <v>827</v>
      </c>
      <c r="E1082" s="52" t="s">
        <v>666</v>
      </c>
      <c r="F1082" s="53"/>
      <c r="G1082" s="52" t="s">
        <v>73</v>
      </c>
      <c r="H1082" s="46" t="str">
        <f>IFERROR(VLOOKUP(Tabelle1[[#This Row],[Wahlkreisnummer]],Wahlkreise!$A$5:$C$132,3,FALSE),"")</f>
        <v>Wahlkreis: 52 Viersen I</v>
      </c>
      <c r="I1082" s="52" t="s">
        <v>2673</v>
      </c>
      <c r="J1082" s="51">
        <v>52</v>
      </c>
      <c r="K1082" s="52" t="s">
        <v>1288</v>
      </c>
      <c r="L1082" s="52">
        <v>1</v>
      </c>
      <c r="M1082" s="56" t="str">
        <f>Tabelle1[[#This Row],[Spalte2]]</f>
        <v>Kai Pfeiffer</v>
      </c>
    </row>
    <row r="1083" spans="3:13" ht="15.75">
      <c r="C1083" t="str">
        <f>Tabelle1[[#This Row],[Vorname]]&amp;" "&amp;Tabelle1[[#This Row],[Nachname]]</f>
        <v>Heike Zerner-Brodersen</v>
      </c>
      <c r="D1083" s="52" t="s">
        <v>2674</v>
      </c>
      <c r="E1083" s="52" t="s">
        <v>2675</v>
      </c>
      <c r="F1083" s="53"/>
      <c r="G1083" s="52" t="s">
        <v>143</v>
      </c>
      <c r="H1083" s="46" t="str">
        <f>IFERROR(VLOOKUP(Tabelle1[[#This Row],[Wahlkreisnummer]],Wahlkreise!$A$5:$C$132,3,FALSE),"")</f>
        <v>Wahlkreis: 52 Viersen I</v>
      </c>
      <c r="I1083" s="52" t="s">
        <v>2676</v>
      </c>
      <c r="J1083" s="51">
        <v>52</v>
      </c>
      <c r="K1083" s="52" t="s">
        <v>522</v>
      </c>
      <c r="L1083" s="52">
        <v>2</v>
      </c>
      <c r="M1083" s="56" t="str">
        <f>Tabelle1[[#This Row],[Spalte2]]</f>
        <v>Heike Zerner-Brodersen</v>
      </c>
    </row>
    <row r="1084" spans="3:13" ht="15.75">
      <c r="C1084" t="str">
        <f>Tabelle1[[#This Row],[Vorname]]&amp;" "&amp;Tabelle1[[#This Row],[Nachname]]</f>
        <v>Christian Link</v>
      </c>
      <c r="D1084" s="52" t="s">
        <v>1880</v>
      </c>
      <c r="E1084" s="52" t="s">
        <v>1606</v>
      </c>
      <c r="F1084" s="53"/>
      <c r="G1084" s="52" t="s">
        <v>79</v>
      </c>
      <c r="H1084" s="46" t="str">
        <f>IFERROR(VLOOKUP(Tabelle1[[#This Row],[Wahlkreisnummer]],Wahlkreise!$A$5:$C$132,3,FALSE),"")</f>
        <v>Wahlkreis: 52 Viersen I</v>
      </c>
      <c r="I1084" s="52" t="s">
        <v>2677</v>
      </c>
      <c r="J1084" s="51">
        <v>52</v>
      </c>
      <c r="K1084" s="52" t="s">
        <v>249</v>
      </c>
      <c r="L1084" s="52">
        <v>1</v>
      </c>
      <c r="M1084" s="56" t="str">
        <f>Tabelle1[[#This Row],[Spalte2]]</f>
        <v>Christian Link</v>
      </c>
    </row>
    <row r="1085" spans="3:13" ht="15.75">
      <c r="C1085" t="str">
        <f>Tabelle1[[#This Row],[Vorname]]&amp;" "&amp;Tabelle1[[#This Row],[Nachname]]</f>
        <v>Erwin Peerebooms</v>
      </c>
      <c r="D1085" s="52" t="s">
        <v>2678</v>
      </c>
      <c r="E1085" s="52" t="s">
        <v>660</v>
      </c>
      <c r="F1085" s="53"/>
      <c r="G1085" s="52" t="s">
        <v>218</v>
      </c>
      <c r="H1085" s="46" t="str">
        <f>IFERROR(VLOOKUP(Tabelle1[[#This Row],[Wahlkreisnummer]],Wahlkreise!$A$5:$C$132,3,FALSE),"")</f>
        <v>Wahlkreis: 52 Viersen I</v>
      </c>
      <c r="I1085" s="52" t="s">
        <v>2679</v>
      </c>
      <c r="J1085" s="51">
        <v>52</v>
      </c>
      <c r="K1085" s="52" t="s">
        <v>418</v>
      </c>
      <c r="L1085" s="52">
        <v>1</v>
      </c>
      <c r="M1085" s="56" t="str">
        <f>Tabelle1[[#This Row],[Spalte2]]</f>
        <v>Erwin Peerebooms</v>
      </c>
    </row>
    <row r="1086" spans="3:13" ht="15.75">
      <c r="C1086" t="str">
        <f>Tabelle1[[#This Row],[Vorname]]&amp;" "&amp;Tabelle1[[#This Row],[Nachname]]</f>
        <v>Peter Müller</v>
      </c>
      <c r="D1086" s="52" t="s">
        <v>792</v>
      </c>
      <c r="E1086" s="52" t="s">
        <v>961</v>
      </c>
      <c r="F1086" s="53"/>
      <c r="G1086" s="52" t="s">
        <v>46</v>
      </c>
      <c r="H1086" s="46" t="str">
        <f>IFERROR(VLOOKUP(Tabelle1[[#This Row],[Wahlkreisnummer]],Wahlkreise!$A$5:$C$132,3,FALSE),"")</f>
        <v>Wahlkreis: 53 Viersen II</v>
      </c>
      <c r="I1086" s="52" t="s">
        <v>553</v>
      </c>
      <c r="J1086" s="51">
        <v>53</v>
      </c>
      <c r="K1086" s="52" t="s">
        <v>724</v>
      </c>
      <c r="L1086" s="52">
        <v>1</v>
      </c>
      <c r="M1086" s="56" t="str">
        <f>Tabelle1[[#This Row],[Spalte2]]</f>
        <v>Peter Müller</v>
      </c>
    </row>
    <row r="1087" spans="3:13" ht="15.75">
      <c r="C1087" t="str">
        <f>Tabelle1[[#This Row],[Vorname]]&amp;" "&amp;Tabelle1[[#This Row],[Nachname]]</f>
        <v>Jana van Helden</v>
      </c>
      <c r="D1087" s="52" t="s">
        <v>728</v>
      </c>
      <c r="E1087" s="52" t="s">
        <v>666</v>
      </c>
      <c r="F1087" s="53"/>
      <c r="G1087" s="52" t="s">
        <v>59</v>
      </c>
      <c r="H1087" s="46" t="str">
        <f>IFERROR(VLOOKUP(Tabelle1[[#This Row],[Wahlkreisnummer]],Wahlkreise!$A$5:$C$132,3,FALSE),"")</f>
        <v>Wahlkreis: 53 Viersen II</v>
      </c>
      <c r="I1087" s="52" t="s">
        <v>2680</v>
      </c>
      <c r="J1087" s="51">
        <v>53</v>
      </c>
      <c r="K1087" s="52" t="s">
        <v>2681</v>
      </c>
      <c r="L1087" s="52">
        <v>2</v>
      </c>
      <c r="M1087" s="56" t="str">
        <f>Tabelle1[[#This Row],[Spalte2]]</f>
        <v>Jana van Helden</v>
      </c>
    </row>
    <row r="1088" spans="3:13" ht="15.75">
      <c r="C1088" t="str">
        <f>Tabelle1[[#This Row],[Vorname]]&amp;" "&amp;Tabelle1[[#This Row],[Nachname]]</f>
        <v>Jörg Frick</v>
      </c>
      <c r="D1088" s="52" t="s">
        <v>515</v>
      </c>
      <c r="E1088" s="52" t="s">
        <v>1606</v>
      </c>
      <c r="F1088" s="53"/>
      <c r="G1088" s="52" t="s">
        <v>79</v>
      </c>
      <c r="H1088" s="46" t="str">
        <f>IFERROR(VLOOKUP(Tabelle1[[#This Row],[Wahlkreisnummer]],Wahlkreise!$A$5:$C$132,3,FALSE),"")</f>
        <v>Wahlkreis: 53 Viersen II</v>
      </c>
      <c r="I1088" s="52" t="s">
        <v>2234</v>
      </c>
      <c r="J1088" s="51">
        <v>53</v>
      </c>
      <c r="K1088" s="52" t="s">
        <v>531</v>
      </c>
      <c r="L1088" s="52">
        <v>1</v>
      </c>
      <c r="M1088" s="56" t="str">
        <f>Tabelle1[[#This Row],[Spalte2]]</f>
        <v>Jörg Frick</v>
      </c>
    </row>
    <row r="1089" spans="3:13" ht="15.75">
      <c r="C1089" t="str">
        <f>Tabelle1[[#This Row],[Vorname]]&amp;" "&amp;Tabelle1[[#This Row],[Nachname]]</f>
        <v>Manuel Britsch</v>
      </c>
      <c r="D1089" s="52" t="s">
        <v>2682</v>
      </c>
      <c r="E1089" s="52" t="s">
        <v>433</v>
      </c>
      <c r="F1089" s="53"/>
      <c r="G1089" s="52" t="s">
        <v>53</v>
      </c>
      <c r="H1089" s="46" t="str">
        <f>IFERROR(VLOOKUP(Tabelle1[[#This Row],[Wahlkreisnummer]],Wahlkreise!$A$5:$C$132,3,FALSE),"")</f>
        <v>Wahlkreis: 53 Viersen II</v>
      </c>
      <c r="I1089" s="52" t="s">
        <v>2683</v>
      </c>
      <c r="J1089" s="51">
        <v>53</v>
      </c>
      <c r="K1089" s="52" t="s">
        <v>2366</v>
      </c>
      <c r="L1089" s="52">
        <v>1</v>
      </c>
      <c r="M1089" s="56" t="str">
        <f>Tabelle1[[#This Row],[Spalte2]]</f>
        <v>Manuel Britsch</v>
      </c>
    </row>
    <row r="1090" spans="3:13" ht="15.75">
      <c r="C1090" t="str">
        <f>Tabelle1[[#This Row],[Vorname]]&amp;" "&amp;Tabelle1[[#This Row],[Nachname]]</f>
        <v>Lucas Salvatore Sapienza</v>
      </c>
      <c r="D1090" s="52" t="s">
        <v>596</v>
      </c>
      <c r="E1090" s="52" t="s">
        <v>961</v>
      </c>
      <c r="F1090" s="53"/>
      <c r="G1090" s="52" t="s">
        <v>218</v>
      </c>
      <c r="H1090" s="46" t="str">
        <f>IFERROR(VLOOKUP(Tabelle1[[#This Row],[Wahlkreisnummer]],Wahlkreise!$A$5:$C$132,3,FALSE),"")</f>
        <v>Wahlkreis: 53 Viersen II</v>
      </c>
      <c r="I1090" s="52" t="s">
        <v>2684</v>
      </c>
      <c r="J1090" s="51">
        <v>53</v>
      </c>
      <c r="K1090" s="52" t="s">
        <v>2685</v>
      </c>
      <c r="L1090" s="52">
        <v>1</v>
      </c>
      <c r="M1090" s="56" t="str">
        <f>Tabelle1[[#This Row],[Spalte2]]</f>
        <v>Lucas Salvatore Sapienza</v>
      </c>
    </row>
    <row r="1091" spans="3:13" ht="15.75">
      <c r="C1091" t="str">
        <f>Tabelle1[[#This Row],[Vorname]]&amp;" "&amp;Tabelle1[[#This Row],[Nachname]]</f>
        <v>Sven Elbers</v>
      </c>
      <c r="D1091" s="52" t="s">
        <v>2686</v>
      </c>
      <c r="E1091" s="52" t="s">
        <v>706</v>
      </c>
      <c r="F1091" s="53"/>
      <c r="G1091" s="52" t="s">
        <v>46</v>
      </c>
      <c r="H1091" s="46" t="str">
        <f>IFERROR(VLOOKUP(Tabelle1[[#This Row],[Wahlkreisnummer]],Wahlkreise!$A$5:$C$132,3,FALSE),"")</f>
        <v>Wahlkreis: 54 Kleve I</v>
      </c>
      <c r="I1091" s="52" t="s">
        <v>2687</v>
      </c>
      <c r="J1091" s="51">
        <v>54</v>
      </c>
      <c r="K1091" s="52" t="s">
        <v>254</v>
      </c>
      <c r="L1091" s="52">
        <v>1</v>
      </c>
      <c r="M1091" s="56" t="str">
        <f>Tabelle1[[#This Row],[Spalte2]]</f>
        <v>Sven Elbers</v>
      </c>
    </row>
    <row r="1092" spans="3:13" ht="15.75">
      <c r="C1092" t="str">
        <f>Tabelle1[[#This Row],[Vorname]]&amp;" "&amp;Tabelle1[[#This Row],[Nachname]]</f>
        <v>Norbert Hayduk</v>
      </c>
      <c r="D1092" s="52" t="s">
        <v>2688</v>
      </c>
      <c r="E1092" s="52" t="s">
        <v>706</v>
      </c>
      <c r="F1092" s="53"/>
      <c r="G1092" s="52" t="s">
        <v>59</v>
      </c>
      <c r="H1092" s="46" t="str">
        <f>IFERROR(VLOOKUP(Tabelle1[[#This Row],[Wahlkreisnummer]],Wahlkreise!$A$5:$C$132,3,FALSE),"")</f>
        <v>Wahlkreis: 54 Kleve I</v>
      </c>
      <c r="I1092" s="52" t="s">
        <v>2689</v>
      </c>
      <c r="J1092" s="51">
        <v>54</v>
      </c>
      <c r="K1092" s="52" t="s">
        <v>1928</v>
      </c>
      <c r="L1092" s="52">
        <v>1</v>
      </c>
      <c r="M1092" s="56" t="str">
        <f>Tabelle1[[#This Row],[Spalte2]]</f>
        <v>Norbert Hayduk</v>
      </c>
    </row>
    <row r="1093" spans="3:13" ht="15.75">
      <c r="C1093" t="str">
        <f>Tabelle1[[#This Row],[Vorname]]&amp;" "&amp;Tabelle1[[#This Row],[Nachname]]</f>
        <v>Andreas Reiß</v>
      </c>
      <c r="D1093" s="52" t="s">
        <v>1031</v>
      </c>
      <c r="E1093" s="52" t="s">
        <v>2690</v>
      </c>
      <c r="F1093" s="53"/>
      <c r="G1093" s="52" t="s">
        <v>143</v>
      </c>
      <c r="H1093" s="46" t="str">
        <f>IFERROR(VLOOKUP(Tabelle1[[#This Row],[Wahlkreisnummer]],Wahlkreise!$A$5:$C$132,3,FALSE),"")</f>
        <v>Wahlkreis: 54 Kleve I</v>
      </c>
      <c r="I1093" s="52" t="s">
        <v>2691</v>
      </c>
      <c r="J1093" s="51">
        <v>54</v>
      </c>
      <c r="K1093" s="52" t="s">
        <v>246</v>
      </c>
      <c r="L1093" s="52">
        <v>1</v>
      </c>
      <c r="M1093" s="56" t="str">
        <f>Tabelle1[[#This Row],[Spalte2]]</f>
        <v>Andreas Reiß</v>
      </c>
    </row>
    <row r="1094" spans="3:13" ht="15.75">
      <c r="C1094" t="str">
        <f>Tabelle1[[#This Row],[Vorname]]&amp;" "&amp;Tabelle1[[#This Row],[Nachname]]</f>
        <v>Lucas van Stephoudt</v>
      </c>
      <c r="D1094" s="52" t="s">
        <v>2692</v>
      </c>
      <c r="E1094" s="52" t="s">
        <v>706</v>
      </c>
      <c r="F1094" s="53"/>
      <c r="G1094" s="52" t="s">
        <v>39</v>
      </c>
      <c r="H1094" s="46" t="str">
        <f>IFERROR(VLOOKUP(Tabelle1[[#This Row],[Wahlkreisnummer]],Wahlkreise!$A$5:$C$132,3,FALSE),"")</f>
        <v>Wahlkreis: 54 Kleve I</v>
      </c>
      <c r="I1094" s="52" t="s">
        <v>2693</v>
      </c>
      <c r="J1094" s="51">
        <v>54</v>
      </c>
      <c r="K1094" s="52" t="s">
        <v>2694</v>
      </c>
      <c r="L1094" s="52">
        <v>1</v>
      </c>
      <c r="M1094" s="56" t="str">
        <f>Tabelle1[[#This Row],[Spalte2]]</f>
        <v>Lucas van Stephoudt</v>
      </c>
    </row>
    <row r="1095" spans="3:13" ht="15.75">
      <c r="C1095" t="str">
        <f>Tabelle1[[#This Row],[Vorname]]&amp;" "&amp;Tabelle1[[#This Row],[Nachname]]</f>
        <v>Sabine Hesseling</v>
      </c>
      <c r="D1095" s="52" t="s">
        <v>772</v>
      </c>
      <c r="E1095" s="52" t="s">
        <v>2695</v>
      </c>
      <c r="F1095" s="53"/>
      <c r="G1095" s="52" t="s">
        <v>59</v>
      </c>
      <c r="H1095" s="46" t="str">
        <f>IFERROR(VLOOKUP(Tabelle1[[#This Row],[Wahlkreisnummer]],Wahlkreise!$A$5:$C$132,3,FALSE),"")</f>
        <v>Wahlkreis: 55 Kleve II</v>
      </c>
      <c r="I1095" s="52" t="s">
        <v>2696</v>
      </c>
      <c r="J1095" s="51">
        <v>55</v>
      </c>
      <c r="K1095" s="52" t="s">
        <v>980</v>
      </c>
      <c r="L1095" s="52">
        <v>2</v>
      </c>
      <c r="M1095" s="56" t="str">
        <f>Tabelle1[[#This Row],[Spalte2]]</f>
        <v>Sabine Hesseling</v>
      </c>
    </row>
    <row r="1096" spans="3:13" ht="15.75">
      <c r="C1096" t="str">
        <f>Tabelle1[[#This Row],[Vorname]]&amp;" "&amp;Tabelle1[[#This Row],[Nachname]]</f>
        <v>Wolfgang Kempkes</v>
      </c>
      <c r="D1096" s="52" t="s">
        <v>536</v>
      </c>
      <c r="E1096" s="52" t="s">
        <v>352</v>
      </c>
      <c r="F1096" s="53"/>
      <c r="G1096" s="52" t="s">
        <v>46</v>
      </c>
      <c r="H1096" s="46" t="str">
        <f>IFERROR(VLOOKUP(Tabelle1[[#This Row],[Wahlkreisnummer]],Wahlkreise!$A$5:$C$132,3,FALSE),"")</f>
        <v>Wahlkreis: 56 Oberhausen I</v>
      </c>
      <c r="I1096" s="52" t="s">
        <v>2697</v>
      </c>
      <c r="J1096" s="51">
        <v>56</v>
      </c>
      <c r="K1096" s="52" t="s">
        <v>1095</v>
      </c>
      <c r="L1096" s="52">
        <v>1</v>
      </c>
      <c r="M1096" s="56" t="str">
        <f>Tabelle1[[#This Row],[Spalte2]]</f>
        <v>Wolfgang Kempkes</v>
      </c>
    </row>
    <row r="1097" spans="3:13" ht="15.75">
      <c r="C1097" t="str">
        <f>Tabelle1[[#This Row],[Vorname]]&amp;" "&amp;Tabelle1[[#This Row],[Nachname]]</f>
        <v>Lühr Koch</v>
      </c>
      <c r="D1097" s="52" t="s">
        <v>1008</v>
      </c>
      <c r="E1097" s="52" t="s">
        <v>352</v>
      </c>
      <c r="F1097" s="53"/>
      <c r="G1097" s="52" t="s">
        <v>59</v>
      </c>
      <c r="H1097" s="46" t="str">
        <f>IFERROR(VLOOKUP(Tabelle1[[#This Row],[Wahlkreisnummer]],Wahlkreise!$A$5:$C$132,3,FALSE),"")</f>
        <v>Wahlkreis: 56 Oberhausen I</v>
      </c>
      <c r="I1097" s="52" t="s">
        <v>2133</v>
      </c>
      <c r="J1097" s="51">
        <v>56</v>
      </c>
      <c r="K1097" s="52" t="s">
        <v>2698</v>
      </c>
      <c r="L1097" s="52">
        <v>1</v>
      </c>
      <c r="M1097" s="56" t="str">
        <f>Tabelle1[[#This Row],[Spalte2]]</f>
        <v>Lühr Koch</v>
      </c>
    </row>
    <row r="1098" spans="3:13" ht="15.75">
      <c r="C1098" t="str">
        <f>Tabelle1[[#This Row],[Vorname]]&amp;" "&amp;Tabelle1[[#This Row],[Nachname]]</f>
        <v>Norbert Axt</v>
      </c>
      <c r="D1098" s="52" t="s">
        <v>526</v>
      </c>
      <c r="E1098" s="52" t="s">
        <v>352</v>
      </c>
      <c r="F1098" s="53"/>
      <c r="G1098" s="52" t="s">
        <v>53</v>
      </c>
      <c r="H1098" s="46" t="str">
        <f>IFERROR(VLOOKUP(Tabelle1[[#This Row],[Wahlkreisnummer]],Wahlkreise!$A$5:$C$132,3,FALSE),"")</f>
        <v>Wahlkreis: 56 Oberhausen I</v>
      </c>
      <c r="I1098" s="52" t="s">
        <v>2699</v>
      </c>
      <c r="J1098" s="51">
        <v>56</v>
      </c>
      <c r="K1098" s="52" t="s">
        <v>1928</v>
      </c>
      <c r="L1098" s="52">
        <v>1</v>
      </c>
      <c r="M1098" s="56" t="str">
        <f>Tabelle1[[#This Row],[Spalte2]]</f>
        <v>Norbert Axt</v>
      </c>
    </row>
    <row r="1099" spans="3:13" ht="15.75">
      <c r="C1099" t="str">
        <f>Tabelle1[[#This Row],[Vorname]]&amp;" "&amp;Tabelle1[[#This Row],[Nachname]]</f>
        <v>Olaf Wilhelm</v>
      </c>
      <c r="D1099" s="52" t="s">
        <v>526</v>
      </c>
      <c r="E1099" s="52" t="s">
        <v>872</v>
      </c>
      <c r="F1099" s="53"/>
      <c r="G1099" s="52" t="s">
        <v>46</v>
      </c>
      <c r="H1099" s="46" t="str">
        <f>IFERROR(VLOOKUP(Tabelle1[[#This Row],[Wahlkreisnummer]],Wahlkreise!$A$5:$C$132,3,FALSE),"")</f>
        <v>Wahlkreis: 57 Oberhausen II - Wesel I</v>
      </c>
      <c r="I1099" s="52" t="s">
        <v>438</v>
      </c>
      <c r="J1099" s="51">
        <v>57</v>
      </c>
      <c r="K1099" s="52" t="s">
        <v>607</v>
      </c>
      <c r="L1099" s="52">
        <v>1</v>
      </c>
      <c r="M1099" s="56" t="str">
        <f>Tabelle1[[#This Row],[Spalte2]]</f>
        <v>Olaf Wilhelm</v>
      </c>
    </row>
    <row r="1100" spans="3:13" ht="15.75">
      <c r="C1100" t="str">
        <f>Tabelle1[[#This Row],[Vorname]]&amp;" "&amp;Tabelle1[[#This Row],[Nachname]]</f>
        <v>Bettina Piechatzek</v>
      </c>
      <c r="D1100" s="52" t="s">
        <v>2700</v>
      </c>
      <c r="E1100" s="52" t="s">
        <v>872</v>
      </c>
      <c r="F1100" s="53"/>
      <c r="G1100" s="52" t="s">
        <v>39</v>
      </c>
      <c r="H1100" s="46" t="str">
        <f>IFERROR(VLOOKUP(Tabelle1[[#This Row],[Wahlkreisnummer]],Wahlkreise!$A$5:$C$132,3,FALSE),"")</f>
        <v>Wahlkreis: 57 Oberhausen II - Wesel I</v>
      </c>
      <c r="I1100" s="52" t="s">
        <v>2701</v>
      </c>
      <c r="J1100" s="51">
        <v>57</v>
      </c>
      <c r="K1100" s="52" t="s">
        <v>904</v>
      </c>
      <c r="L1100" s="52">
        <v>2</v>
      </c>
      <c r="M1100" s="56" t="str">
        <f>Tabelle1[[#This Row],[Spalte2]]</f>
        <v>Bettina Piechatzek</v>
      </c>
    </row>
    <row r="1101" spans="3:13" ht="15.75">
      <c r="C1101" t="str">
        <f>Tabelle1[[#This Row],[Vorname]]&amp;" "&amp;Tabelle1[[#This Row],[Titel]]&amp;" "&amp;Tabelle1[[#This Row],[Nachname]]</f>
        <v>Ann-Katrin van Rompaey</v>
      </c>
      <c r="D1101" s="52" t="s">
        <v>2702</v>
      </c>
      <c r="E1101" s="52" t="s">
        <v>352</v>
      </c>
      <c r="F1101" s="52" t="s">
        <v>693</v>
      </c>
      <c r="G1101" s="52" t="s">
        <v>218</v>
      </c>
      <c r="H1101" s="46" t="str">
        <f>IFERROR(VLOOKUP(Tabelle1[[#This Row],[Wahlkreisnummer]],Wahlkreise!$A$5:$C$132,3,FALSE),"")</f>
        <v>Wahlkreis: 57 Oberhausen II - Wesel I</v>
      </c>
      <c r="I1101" s="52" t="s">
        <v>2703</v>
      </c>
      <c r="J1101" s="51">
        <v>57</v>
      </c>
      <c r="K1101" s="52" t="s">
        <v>2704</v>
      </c>
      <c r="L1101" s="52">
        <v>2</v>
      </c>
      <c r="M1101" s="56" t="str">
        <f>Tabelle1[[#This Row],[Spalte2]]</f>
        <v>Ann-Katrin van Rompaey</v>
      </c>
    </row>
    <row r="1102" spans="3:13" ht="15.75">
      <c r="C1102" t="str">
        <f>Tabelle1[[#This Row],[Vorname]]&amp;" "&amp;Tabelle1[[#This Row],[Nachname]]</f>
        <v>Daniela van Meegeren</v>
      </c>
      <c r="D1102" s="52" t="s">
        <v>861</v>
      </c>
      <c r="E1102" s="52" t="s">
        <v>883</v>
      </c>
      <c r="F1102" s="53"/>
      <c r="G1102" s="52" t="s">
        <v>46</v>
      </c>
      <c r="H1102" s="46" t="str">
        <f>IFERROR(VLOOKUP(Tabelle1[[#This Row],[Wahlkreisnummer]],Wahlkreise!$A$5:$C$132,3,FALSE),"")</f>
        <v>Wahlkreis: 58 Wesel II</v>
      </c>
      <c r="I1102" s="52" t="s">
        <v>2705</v>
      </c>
      <c r="J1102" s="51">
        <v>58</v>
      </c>
      <c r="K1102" s="52" t="s">
        <v>683</v>
      </c>
      <c r="L1102" s="52">
        <v>2</v>
      </c>
      <c r="M1102" s="56" t="str">
        <f>Tabelle1[[#This Row],[Spalte2]]</f>
        <v>Daniela van Meegeren</v>
      </c>
    </row>
    <row r="1103" spans="3:13" ht="15.75">
      <c r="C1103" t="str">
        <f>Tabelle1[[#This Row],[Vorname]]&amp;" "&amp;Tabelle1[[#This Row],[Nachname]]</f>
        <v>Renan Cengiz</v>
      </c>
      <c r="D1103" s="52" t="s">
        <v>2706</v>
      </c>
      <c r="E1103" s="52" t="s">
        <v>883</v>
      </c>
      <c r="F1103" s="53"/>
      <c r="G1103" s="52" t="s">
        <v>73</v>
      </c>
      <c r="H1103" s="46" t="str">
        <f>IFERROR(VLOOKUP(Tabelle1[[#This Row],[Wahlkreisnummer]],Wahlkreise!$A$5:$C$132,3,FALSE),"")</f>
        <v>Wahlkreis: 58 Wesel II</v>
      </c>
      <c r="I1103" s="52" t="s">
        <v>2707</v>
      </c>
      <c r="J1103" s="51">
        <v>58</v>
      </c>
      <c r="K1103" s="52" t="s">
        <v>2708</v>
      </c>
      <c r="L1103" s="52">
        <v>1</v>
      </c>
      <c r="M1103" s="56" t="str">
        <f>Tabelle1[[#This Row],[Spalte2]]</f>
        <v>Renan Cengiz</v>
      </c>
    </row>
    <row r="1104" spans="3:13" ht="15.75">
      <c r="C1104" t="str">
        <f>Tabelle1[[#This Row],[Vorname]]&amp;" "&amp;Tabelle1[[#This Row],[Nachname]]</f>
        <v>Michael Reiff</v>
      </c>
      <c r="D1104" s="52" t="s">
        <v>2709</v>
      </c>
      <c r="E1104" s="52" t="s">
        <v>590</v>
      </c>
      <c r="F1104" s="53"/>
      <c r="G1104" s="52" t="s">
        <v>143</v>
      </c>
      <c r="H1104" s="46" t="str">
        <f>IFERROR(VLOOKUP(Tabelle1[[#This Row],[Wahlkreisnummer]],Wahlkreise!$A$5:$C$132,3,FALSE),"")</f>
        <v>Wahlkreis: 58 Wesel II</v>
      </c>
      <c r="I1104" s="52" t="s">
        <v>2710</v>
      </c>
      <c r="J1104" s="51">
        <v>58</v>
      </c>
      <c r="K1104" s="52" t="s">
        <v>652</v>
      </c>
      <c r="L1104" s="52">
        <v>1</v>
      </c>
      <c r="M1104" s="56" t="str">
        <f>Tabelle1[[#This Row],[Spalte2]]</f>
        <v>Michael Reiff</v>
      </c>
    </row>
    <row r="1105" spans="3:13" ht="15.75">
      <c r="C1105" t="str">
        <f>Tabelle1[[#This Row],[Vorname]]&amp;" "&amp;Tabelle1[[#This Row],[Nachname]]</f>
        <v>Niels Awater</v>
      </c>
      <c r="D1105" s="52" t="s">
        <v>596</v>
      </c>
      <c r="E1105" s="52" t="s">
        <v>883</v>
      </c>
      <c r="F1105" s="53"/>
      <c r="G1105" s="52" t="s">
        <v>53</v>
      </c>
      <c r="H1105" s="46" t="str">
        <f>IFERROR(VLOOKUP(Tabelle1[[#This Row],[Wahlkreisnummer]],Wahlkreise!$A$5:$C$132,3,FALSE),"")</f>
        <v>Wahlkreis: 58 Wesel II</v>
      </c>
      <c r="I1105" s="52" t="s">
        <v>2711</v>
      </c>
      <c r="J1105" s="51">
        <v>58</v>
      </c>
      <c r="K1105" s="52" t="s">
        <v>1164</v>
      </c>
      <c r="L1105" s="52">
        <v>1</v>
      </c>
      <c r="M1105" s="56" t="str">
        <f>Tabelle1[[#This Row],[Spalte2]]</f>
        <v>Niels Awater</v>
      </c>
    </row>
    <row r="1106" spans="3:13" ht="15.75">
      <c r="C1106" t="str">
        <f>Tabelle1[[#This Row],[Vorname]]&amp;" "&amp;Tabelle1[[#This Row],[Nachname]]</f>
        <v>Holger Raumann</v>
      </c>
      <c r="D1106" s="52" t="s">
        <v>2712</v>
      </c>
      <c r="E1106" s="52" t="s">
        <v>590</v>
      </c>
      <c r="F1106" s="53"/>
      <c r="G1106" s="52" t="s">
        <v>46</v>
      </c>
      <c r="H1106" s="46" t="str">
        <f>IFERROR(VLOOKUP(Tabelle1[[#This Row],[Wahlkreisnummer]],Wahlkreise!$A$5:$C$132,3,FALSE),"")</f>
        <v>Wahlkreis: 59 Wesel III</v>
      </c>
      <c r="I1106" s="52" t="s">
        <v>2713</v>
      </c>
      <c r="J1106" s="51">
        <v>59</v>
      </c>
      <c r="K1106" s="52" t="s">
        <v>557</v>
      </c>
      <c r="L1106" s="52">
        <v>1</v>
      </c>
      <c r="M1106" s="56" t="str">
        <f>Tabelle1[[#This Row],[Spalte2]]</f>
        <v>Holger Raumann</v>
      </c>
    </row>
    <row r="1107" spans="3:13" ht="15.75">
      <c r="C1107" t="str">
        <f>Tabelle1[[#This Row],[Vorname]]&amp;" "&amp;Tabelle1[[#This Row],[Nachname]]</f>
        <v>Hilmar Schulz</v>
      </c>
      <c r="D1107" s="52" t="s">
        <v>2714</v>
      </c>
      <c r="E1107" s="52" t="s">
        <v>2715</v>
      </c>
      <c r="F1107" s="53"/>
      <c r="G1107" s="52" t="s">
        <v>59</v>
      </c>
      <c r="H1107" s="46" t="str">
        <f>IFERROR(VLOOKUP(Tabelle1[[#This Row],[Wahlkreisnummer]],Wahlkreise!$A$5:$C$132,3,FALSE),"")</f>
        <v>Wahlkreis: 59 Wesel III</v>
      </c>
      <c r="I1107" s="52" t="s">
        <v>2552</v>
      </c>
      <c r="J1107" s="51">
        <v>59</v>
      </c>
      <c r="K1107" s="52" t="s">
        <v>2716</v>
      </c>
      <c r="L1107" s="52">
        <v>1</v>
      </c>
      <c r="M1107" s="56" t="str">
        <f>Tabelle1[[#This Row],[Spalte2]]</f>
        <v>Hilmar Schulz</v>
      </c>
    </row>
    <row r="1108" spans="3:13" ht="15.75">
      <c r="C1108" t="str">
        <f>Tabelle1[[#This Row],[Vorname]]&amp;" "&amp;Tabelle1[[#This Row],[Nachname]]</f>
        <v>Marcel Schoierer</v>
      </c>
      <c r="D1108" s="52" t="s">
        <v>2717</v>
      </c>
      <c r="E1108" s="52" t="s">
        <v>2715</v>
      </c>
      <c r="F1108" s="53"/>
      <c r="G1108" s="52" t="s">
        <v>73</v>
      </c>
      <c r="H1108" s="46" t="str">
        <f>IFERROR(VLOOKUP(Tabelle1[[#This Row],[Wahlkreisnummer]],Wahlkreise!$A$5:$C$132,3,FALSE),"")</f>
        <v>Wahlkreis: 59 Wesel III</v>
      </c>
      <c r="I1108" s="52" t="s">
        <v>2718</v>
      </c>
      <c r="J1108" s="51">
        <v>59</v>
      </c>
      <c r="K1108" s="52" t="s">
        <v>1104</v>
      </c>
      <c r="L1108" s="52">
        <v>1</v>
      </c>
      <c r="M1108" s="56" t="str">
        <f>Tabelle1[[#This Row],[Spalte2]]</f>
        <v>Marcel Schoierer</v>
      </c>
    </row>
    <row r="1109" spans="3:13" ht="15.75">
      <c r="C1109" t="str">
        <f>Tabelle1[[#This Row],[Vorname]]&amp;" "&amp;Tabelle1[[#This Row],[Nachname]]</f>
        <v>Nadine Kleinsteinberg</v>
      </c>
      <c r="D1109" s="52" t="s">
        <v>583</v>
      </c>
      <c r="E1109" s="52" t="s">
        <v>1042</v>
      </c>
      <c r="F1109" s="53"/>
      <c r="G1109" s="52" t="s">
        <v>39</v>
      </c>
      <c r="H1109" s="46" t="str">
        <f>IFERROR(VLOOKUP(Tabelle1[[#This Row],[Wahlkreisnummer]],Wahlkreise!$A$5:$C$132,3,FALSE),"")</f>
        <v>Wahlkreis: 59 Wesel III</v>
      </c>
      <c r="I1109" s="52" t="s">
        <v>2719</v>
      </c>
      <c r="J1109" s="51">
        <v>59</v>
      </c>
      <c r="K1109" s="52" t="s">
        <v>2720</v>
      </c>
      <c r="L1109" s="52">
        <v>2</v>
      </c>
      <c r="M1109" s="56" t="str">
        <f>Tabelle1[[#This Row],[Spalte2]]</f>
        <v>Nadine Kleinsteinberg</v>
      </c>
    </row>
    <row r="1110" spans="3:13" ht="15.75">
      <c r="C1110" t="str">
        <f>Tabelle1[[#This Row],[Vorname]]&amp;" "&amp;Tabelle1[[#This Row],[Nachname]]</f>
        <v>Elke Christiane Langenbrink</v>
      </c>
      <c r="D1110" s="52" t="s">
        <v>861</v>
      </c>
      <c r="E1110" s="52" t="s">
        <v>1042</v>
      </c>
      <c r="F1110" s="53"/>
      <c r="G1110" s="52" t="s">
        <v>53</v>
      </c>
      <c r="H1110" s="46" t="str">
        <f>IFERROR(VLOOKUP(Tabelle1[[#This Row],[Wahlkreisnummer]],Wahlkreise!$A$5:$C$132,3,FALSE),"")</f>
        <v>Wahlkreis: 59 Wesel III</v>
      </c>
      <c r="I1110" s="52" t="s">
        <v>2721</v>
      </c>
      <c r="J1110" s="51">
        <v>59</v>
      </c>
      <c r="K1110" s="52" t="s">
        <v>2722</v>
      </c>
      <c r="L1110" s="52">
        <v>2</v>
      </c>
      <c r="M1110" s="56" t="str">
        <f>Tabelle1[[#This Row],[Spalte2]]</f>
        <v>Elke Christiane Langenbrink</v>
      </c>
    </row>
    <row r="1111" spans="3:13" ht="15.75">
      <c r="C1111" t="str">
        <f>Tabelle1[[#This Row],[Vorname]]&amp;" "&amp;Tabelle1[[#This Row],[Nachname]]</f>
        <v>Jürgen Verkennis</v>
      </c>
      <c r="D1111" s="52" t="s">
        <v>2723</v>
      </c>
      <c r="E1111" s="52" t="s">
        <v>2715</v>
      </c>
      <c r="F1111" s="53"/>
      <c r="G1111" s="52" t="s">
        <v>211</v>
      </c>
      <c r="H1111" s="46" t="str">
        <f>IFERROR(VLOOKUP(Tabelle1[[#This Row],[Wahlkreisnummer]],Wahlkreise!$A$5:$C$132,3,FALSE),"")</f>
        <v>Wahlkreis: 59 Wesel III</v>
      </c>
      <c r="I1111" s="52" t="s">
        <v>2724</v>
      </c>
      <c r="J1111" s="51">
        <v>59</v>
      </c>
      <c r="K1111" s="52" t="s">
        <v>308</v>
      </c>
      <c r="L1111" s="52">
        <v>1</v>
      </c>
      <c r="M1111" s="56" t="str">
        <f>Tabelle1[[#This Row],[Spalte2]]</f>
        <v>Jürgen Verkennis</v>
      </c>
    </row>
    <row r="1112" spans="3:13" ht="15.75">
      <c r="C1112" t="str">
        <f>Tabelle1[[#This Row],[Titel]]&amp;" "&amp;Tabelle1[[#This Row],[Vorname]]&amp;" "&amp;Tabelle1[[#This Row],[Nachname]]</f>
        <v>Dr. Renatus Rieger</v>
      </c>
      <c r="D1112" s="52" t="s">
        <v>1226</v>
      </c>
      <c r="E1112" s="52" t="s">
        <v>590</v>
      </c>
      <c r="F1112" s="52" t="s">
        <v>241</v>
      </c>
      <c r="G1112" s="52" t="s">
        <v>46</v>
      </c>
      <c r="H1112" s="46" t="str">
        <f>IFERROR(VLOOKUP(Tabelle1[[#This Row],[Wahlkreisnummer]],Wahlkreise!$A$5:$C$132,3,FALSE),"")</f>
        <v>Wahlkreis: 60 Wesel IV</v>
      </c>
      <c r="I1112" s="52" t="s">
        <v>2725</v>
      </c>
      <c r="J1112" s="51">
        <v>60</v>
      </c>
      <c r="K1112" s="52" t="s">
        <v>2726</v>
      </c>
      <c r="L1112" s="52">
        <v>1</v>
      </c>
      <c r="M1112" s="56" t="str">
        <f>Tabelle1[[#This Row],[Spalte2]]</f>
        <v>Dr. Renatus Rieger</v>
      </c>
    </row>
    <row r="1113" spans="3:13" ht="15.75">
      <c r="C1113" t="str">
        <f>Tabelle1[[#This Row],[Vorname]]&amp;" "&amp;Tabelle1[[#This Row],[Nachname]]</f>
        <v>Hasan Özer</v>
      </c>
      <c r="D1113" s="52" t="s">
        <v>2727</v>
      </c>
      <c r="E1113" s="52" t="s">
        <v>590</v>
      </c>
      <c r="F1113" s="53"/>
      <c r="G1113" s="52" t="s">
        <v>59</v>
      </c>
      <c r="H1113" s="46" t="str">
        <f>IFERROR(VLOOKUP(Tabelle1[[#This Row],[Wahlkreisnummer]],Wahlkreise!$A$5:$C$132,3,FALSE),"")</f>
        <v>Wahlkreis: 60 Wesel IV</v>
      </c>
      <c r="I1113" s="52" t="s">
        <v>2728</v>
      </c>
      <c r="J1113" s="51">
        <v>60</v>
      </c>
      <c r="K1113" s="52" t="s">
        <v>2729</v>
      </c>
      <c r="L1113" s="52">
        <v>1</v>
      </c>
      <c r="M1113" s="56" t="str">
        <f>Tabelle1[[#This Row],[Spalte2]]</f>
        <v>Hasan Özer</v>
      </c>
    </row>
    <row r="1114" spans="3:13" ht="15.75">
      <c r="C1114" t="str">
        <f>Tabelle1[[#This Row],[Vorname]]&amp;" "&amp;Tabelle1[[#This Row],[Nachname]]</f>
        <v>Manuela Zaitz</v>
      </c>
      <c r="D1114" s="52" t="s">
        <v>2730</v>
      </c>
      <c r="E1114" s="52" t="s">
        <v>590</v>
      </c>
      <c r="F1114" s="53"/>
      <c r="G1114" s="52" t="s">
        <v>73</v>
      </c>
      <c r="H1114" s="46" t="str">
        <f>IFERROR(VLOOKUP(Tabelle1[[#This Row],[Wahlkreisnummer]],Wahlkreise!$A$5:$C$132,3,FALSE),"")</f>
        <v>Wahlkreis: 60 Wesel IV</v>
      </c>
      <c r="I1114" s="52" t="s">
        <v>2731</v>
      </c>
      <c r="J1114" s="51">
        <v>60</v>
      </c>
      <c r="K1114" s="52" t="s">
        <v>885</v>
      </c>
      <c r="L1114" s="52">
        <v>2</v>
      </c>
      <c r="M1114" s="56" t="str">
        <f>Tabelle1[[#This Row],[Spalte2]]</f>
        <v>Manuela Zaitz</v>
      </c>
    </row>
    <row r="1115" spans="3:13" ht="15.75">
      <c r="C1115" t="str">
        <f>Tabelle1[[#This Row],[Vorname]]&amp;" "&amp;Tabelle1[[#This Row],[Nachname]]</f>
        <v>Gisela Feldhaus</v>
      </c>
      <c r="D1115" s="52" t="s">
        <v>2732</v>
      </c>
      <c r="E1115" s="52" t="s">
        <v>590</v>
      </c>
      <c r="F1115" s="53"/>
      <c r="G1115" s="52" t="s">
        <v>143</v>
      </c>
      <c r="H1115" s="46" t="str">
        <f>IFERROR(VLOOKUP(Tabelle1[[#This Row],[Wahlkreisnummer]],Wahlkreise!$A$5:$C$132,3,FALSE),"")</f>
        <v>Wahlkreis: 60 Wesel IV</v>
      </c>
      <c r="I1115" s="52" t="s">
        <v>853</v>
      </c>
      <c r="J1115" s="51">
        <v>60</v>
      </c>
      <c r="K1115" s="52" t="s">
        <v>2733</v>
      </c>
      <c r="L1115" s="52">
        <v>2</v>
      </c>
      <c r="M1115" s="56" t="str">
        <f>Tabelle1[[#This Row],[Spalte2]]</f>
        <v>Gisela Feldhaus</v>
      </c>
    </row>
    <row r="1116" spans="3:13" ht="15.75">
      <c r="C1116" t="str">
        <f>Tabelle1[[#This Row],[Vorname]]&amp;" "&amp;Tabelle1[[#This Row],[Nachname]]</f>
        <v>Nicola Dennisen</v>
      </c>
      <c r="D1116" s="52" t="s">
        <v>2734</v>
      </c>
      <c r="E1116" s="52" t="s">
        <v>290</v>
      </c>
      <c r="F1116" s="53"/>
      <c r="G1116" s="52" t="s">
        <v>46</v>
      </c>
      <c r="H1116" s="46" t="str">
        <f>IFERROR(VLOOKUP(Tabelle1[[#This Row],[Wahlkreisnummer]],Wahlkreise!$A$5:$C$132,3,FALSE),"")</f>
        <v>Wahlkreis: 61 Duisburg I</v>
      </c>
      <c r="I1116" s="52" t="s">
        <v>2735</v>
      </c>
      <c r="J1116" s="51">
        <v>61</v>
      </c>
      <c r="K1116" s="52" t="s">
        <v>2736</v>
      </c>
      <c r="L1116" s="52">
        <v>2</v>
      </c>
      <c r="M1116" s="56" t="str">
        <f>Tabelle1[[#This Row],[Spalte2]]</f>
        <v>Nicola Dennisen</v>
      </c>
    </row>
    <row r="1117" spans="3:13" ht="15.75">
      <c r="C1117" t="str">
        <f>Tabelle1[[#This Row],[Vorname]]&amp;" "&amp;Tabelle1[[#This Row],[Nachname]]</f>
        <v>Katja Bieker</v>
      </c>
      <c r="D1117" s="52" t="s">
        <v>2737</v>
      </c>
      <c r="E1117" s="52" t="s">
        <v>290</v>
      </c>
      <c r="F1117" s="53"/>
      <c r="G1117" s="52" t="s">
        <v>73</v>
      </c>
      <c r="H1117" s="46" t="str">
        <f>IFERROR(VLOOKUP(Tabelle1[[#This Row],[Wahlkreisnummer]],Wahlkreise!$A$5:$C$132,3,FALSE),"")</f>
        <v>Wahlkreis: 61 Duisburg I</v>
      </c>
      <c r="I1117" s="52" t="s">
        <v>2738</v>
      </c>
      <c r="J1117" s="51">
        <v>61</v>
      </c>
      <c r="K1117" s="52" t="s">
        <v>868</v>
      </c>
      <c r="L1117" s="52">
        <v>2</v>
      </c>
      <c r="M1117" s="56" t="str">
        <f>Tabelle1[[#This Row],[Spalte2]]</f>
        <v>Katja Bieker</v>
      </c>
    </row>
    <row r="1118" spans="3:13" ht="15.75">
      <c r="C1118" t="str">
        <f>Tabelle1[[#This Row],[Vorname]]&amp;" "&amp;Tabelle1[[#This Row],[Nachname]]</f>
        <v>Roman Bonitz</v>
      </c>
      <c r="D1118" s="52" t="s">
        <v>526</v>
      </c>
      <c r="E1118" s="52" t="s">
        <v>290</v>
      </c>
      <c r="F1118" s="53"/>
      <c r="G1118" s="52" t="s">
        <v>2327</v>
      </c>
      <c r="H1118" s="46" t="str">
        <f>IFERROR(VLOOKUP(Tabelle1[[#This Row],[Wahlkreisnummer]],Wahlkreise!$A$5:$C$132,3,FALSE),"")</f>
        <v>Wahlkreis: 61 Duisburg I</v>
      </c>
      <c r="I1118" s="52" t="s">
        <v>2739</v>
      </c>
      <c r="J1118" s="51">
        <v>61</v>
      </c>
      <c r="K1118" s="52" t="s">
        <v>2740</v>
      </c>
      <c r="L1118" s="52">
        <v>1</v>
      </c>
      <c r="M1118" s="56" t="str">
        <f>Tabelle1[[#This Row],[Spalte2]]</f>
        <v>Roman Bonitz</v>
      </c>
    </row>
    <row r="1119" spans="3:13" ht="15.75">
      <c r="C1119" t="str">
        <f>Tabelle1[[#This Row],[Vorname]]&amp;" "&amp;Tabelle1[[#This Row],[Nachname]]</f>
        <v>Britta Söntgerath</v>
      </c>
      <c r="D1119" s="52" t="s">
        <v>2741</v>
      </c>
      <c r="E1119" s="52" t="s">
        <v>290</v>
      </c>
      <c r="F1119" s="53"/>
      <c r="G1119" s="52" t="s">
        <v>218</v>
      </c>
      <c r="H1119" s="46" t="str">
        <f>IFERROR(VLOOKUP(Tabelle1[[#This Row],[Wahlkreisnummer]],Wahlkreise!$A$5:$C$132,3,FALSE),"")</f>
        <v>Wahlkreis: 61 Duisburg I</v>
      </c>
      <c r="I1119" s="52" t="s">
        <v>2742</v>
      </c>
      <c r="J1119" s="51">
        <v>61</v>
      </c>
      <c r="K1119" s="52" t="s">
        <v>463</v>
      </c>
      <c r="L1119" s="52">
        <v>2</v>
      </c>
      <c r="M1119" s="56" t="str">
        <f>Tabelle1[[#This Row],[Spalte2]]</f>
        <v>Britta Söntgerath</v>
      </c>
    </row>
    <row r="1120" spans="3:13" ht="15.75">
      <c r="C1120" t="str">
        <f>Tabelle1[[#This Row],[Vorname]]&amp;" "&amp;Tabelle1[[#This Row],[Nachname]]</f>
        <v>Helen Klee</v>
      </c>
      <c r="D1120" s="52" t="s">
        <v>728</v>
      </c>
      <c r="E1120" s="52" t="s">
        <v>290</v>
      </c>
      <c r="F1120" s="53"/>
      <c r="G1120" s="52" t="s">
        <v>59</v>
      </c>
      <c r="H1120" s="46" t="str">
        <f>IFERROR(VLOOKUP(Tabelle1[[#This Row],[Wahlkreisnummer]],Wahlkreise!$A$5:$C$132,3,FALSE),"")</f>
        <v>Wahlkreis: 62 Duisburg II</v>
      </c>
      <c r="I1120" s="52" t="s">
        <v>1536</v>
      </c>
      <c r="J1120" s="51">
        <v>62</v>
      </c>
      <c r="K1120" s="52" t="s">
        <v>2743</v>
      </c>
      <c r="L1120" s="52">
        <v>2</v>
      </c>
      <c r="M1120" s="56" t="str">
        <f>Tabelle1[[#This Row],[Spalte2]]</f>
        <v>Helen Klee</v>
      </c>
    </row>
    <row r="1121" spans="3:13" ht="15.75">
      <c r="C1121" t="str">
        <f>Tabelle1[[#This Row],[Vorname]]&amp;" "&amp;Tabelle1[[#This Row],[Nachname]]</f>
        <v>Martin Kannewischer</v>
      </c>
      <c r="D1121" s="52" t="s">
        <v>2744</v>
      </c>
      <c r="E1121" s="52" t="s">
        <v>290</v>
      </c>
      <c r="F1121" s="53"/>
      <c r="G1121" s="52" t="s">
        <v>73</v>
      </c>
      <c r="H1121" s="46" t="str">
        <f>IFERROR(VLOOKUP(Tabelle1[[#This Row],[Wahlkreisnummer]],Wahlkreise!$A$5:$C$132,3,FALSE),"")</f>
        <v>Wahlkreis: 62 Duisburg II</v>
      </c>
      <c r="I1121" s="52" t="s">
        <v>2745</v>
      </c>
      <c r="J1121" s="51">
        <v>62</v>
      </c>
      <c r="K1121" s="52" t="s">
        <v>243</v>
      </c>
      <c r="L1121" s="52">
        <v>1</v>
      </c>
      <c r="M1121" s="56" t="str">
        <f>Tabelle1[[#This Row],[Spalte2]]</f>
        <v>Martin Kannewischer</v>
      </c>
    </row>
    <row r="1122" spans="3:13" ht="15.75">
      <c r="C1122" t="str">
        <f>Tabelle1[[#This Row],[Vorname]]&amp;" "&amp;Tabelle1[[#This Row],[Nachname]]</f>
        <v>Eren Kocak</v>
      </c>
      <c r="D1122" s="52" t="s">
        <v>2746</v>
      </c>
      <c r="E1122" s="52" t="s">
        <v>290</v>
      </c>
      <c r="F1122" s="53"/>
      <c r="G1122" s="52" t="s">
        <v>2327</v>
      </c>
      <c r="H1122" s="46" t="str">
        <f>IFERROR(VLOOKUP(Tabelle1[[#This Row],[Wahlkreisnummer]],Wahlkreise!$A$5:$C$132,3,FALSE),"")</f>
        <v>Wahlkreis: 62 Duisburg II</v>
      </c>
      <c r="I1122" s="52" t="s">
        <v>2747</v>
      </c>
      <c r="J1122" s="51">
        <v>62</v>
      </c>
      <c r="K1122" s="52" t="s">
        <v>2748</v>
      </c>
      <c r="L1122" s="52">
        <v>1</v>
      </c>
      <c r="M1122" s="56" t="str">
        <f>Tabelle1[[#This Row],[Spalte2]]</f>
        <v>Eren Kocak</v>
      </c>
    </row>
    <row r="1123" spans="3:13" ht="15.75">
      <c r="C1123" t="str">
        <f>Tabelle1[[#This Row],[Vorname]]&amp;" "&amp;Tabelle1[[#This Row],[Nachname]]</f>
        <v>Günther Bittel</v>
      </c>
      <c r="D1123" s="52" t="s">
        <v>2160</v>
      </c>
      <c r="E1123" s="52" t="s">
        <v>290</v>
      </c>
      <c r="F1123" s="53"/>
      <c r="G1123" s="52" t="s">
        <v>108</v>
      </c>
      <c r="H1123" s="46" t="str">
        <f>IFERROR(VLOOKUP(Tabelle1[[#This Row],[Wahlkreisnummer]],Wahlkreise!$A$5:$C$132,3,FALSE),"")</f>
        <v>Wahlkreis: 62 Duisburg II</v>
      </c>
      <c r="I1123" s="52" t="s">
        <v>2749</v>
      </c>
      <c r="J1123" s="51">
        <v>62</v>
      </c>
      <c r="K1123" s="52" t="s">
        <v>470</v>
      </c>
      <c r="L1123" s="52">
        <v>1</v>
      </c>
      <c r="M1123" s="56" t="str">
        <f>Tabelle1[[#This Row],[Spalte2]]</f>
        <v>Günther Bittel</v>
      </c>
    </row>
    <row r="1124" spans="3:13" ht="15.75">
      <c r="C1124" t="str">
        <f>Tabelle1[[#This Row],[Vorname]]&amp;" "&amp;Tabelle1[[#This Row],[Nachname]]</f>
        <v>Sabine Dehnen</v>
      </c>
      <c r="D1124" s="52" t="s">
        <v>861</v>
      </c>
      <c r="E1124" s="52" t="s">
        <v>290</v>
      </c>
      <c r="F1124" s="53"/>
      <c r="G1124" s="52" t="s">
        <v>46</v>
      </c>
      <c r="H1124" s="46" t="str">
        <f>IFERROR(VLOOKUP(Tabelle1[[#This Row],[Wahlkreisnummer]],Wahlkreise!$A$5:$C$132,3,FALSE),"")</f>
        <v>Wahlkreis: 63 Duisburg III</v>
      </c>
      <c r="I1124" s="52" t="s">
        <v>2750</v>
      </c>
      <c r="J1124" s="51">
        <v>63</v>
      </c>
      <c r="K1124" s="52" t="s">
        <v>980</v>
      </c>
      <c r="L1124" s="52">
        <v>2</v>
      </c>
      <c r="M1124" s="56" t="str">
        <f>Tabelle1[[#This Row],[Spalte2]]</f>
        <v>Sabine Dehnen</v>
      </c>
    </row>
    <row r="1125" spans="3:13" ht="15.75">
      <c r="C1125" t="str">
        <f>Tabelle1[[#This Row],[Vorname]]&amp;" "&amp;Tabelle1[[#This Row],[Nachname]]</f>
        <v>Anton Posny</v>
      </c>
      <c r="D1125" s="52" t="s">
        <v>2438</v>
      </c>
      <c r="E1125" s="52" t="s">
        <v>290</v>
      </c>
      <c r="F1125" s="53"/>
      <c r="G1125" s="52" t="s">
        <v>73</v>
      </c>
      <c r="H1125" s="46" t="str">
        <f>IFERROR(VLOOKUP(Tabelle1[[#This Row],[Wahlkreisnummer]],Wahlkreise!$A$5:$C$132,3,FALSE),"")</f>
        <v>Wahlkreis: 63 Duisburg III</v>
      </c>
      <c r="I1125" s="52" t="s">
        <v>2751</v>
      </c>
      <c r="J1125" s="51">
        <v>63</v>
      </c>
      <c r="K1125" s="52" t="s">
        <v>2752</v>
      </c>
      <c r="L1125" s="52">
        <v>1</v>
      </c>
      <c r="M1125" s="56" t="str">
        <f>Tabelle1[[#This Row],[Spalte2]]</f>
        <v>Anton Posny</v>
      </c>
    </row>
    <row r="1126" spans="3:13" ht="15.75">
      <c r="C1126" t="str">
        <f>Tabelle1[[#This Row],[Titel]]&amp;" "&amp;Tabelle1[[#This Row],[Vorname]]&amp;" "&amp;Tabelle1[[#This Row],[Nachname]]</f>
        <v>Dr. Wolfgang Siegfried Lessau</v>
      </c>
      <c r="D1126" s="52" t="s">
        <v>2753</v>
      </c>
      <c r="E1126" s="52" t="s">
        <v>333</v>
      </c>
      <c r="F1126" s="52" t="s">
        <v>241</v>
      </c>
      <c r="G1126" s="52" t="s">
        <v>46</v>
      </c>
      <c r="H1126" s="46" t="str">
        <f>IFERROR(VLOOKUP(Tabelle1[[#This Row],[Wahlkreisnummer]],Wahlkreise!$A$5:$C$132,3,FALSE),"")</f>
        <v>Wahlkreis: 64 Mülheim I</v>
      </c>
      <c r="I1126" s="52" t="s">
        <v>2754</v>
      </c>
      <c r="J1126" s="51">
        <v>64</v>
      </c>
      <c r="K1126" s="52" t="s">
        <v>2755</v>
      </c>
      <c r="L1126" s="52">
        <v>1</v>
      </c>
      <c r="M1126" s="56" t="str">
        <f>Tabelle1[[#This Row],[Spalte2]]</f>
        <v>Dr. Wolfgang Siegfried Lessau</v>
      </c>
    </row>
    <row r="1127" spans="3:13" ht="15.75">
      <c r="C1127" t="str">
        <f>Tabelle1[[#This Row],[Vorname]]&amp;" "&amp;Tabelle1[[#This Row],[Nachname]]</f>
        <v>Marc Scheffler</v>
      </c>
      <c r="D1127" s="52" t="s">
        <v>809</v>
      </c>
      <c r="E1127" s="52" t="s">
        <v>333</v>
      </c>
      <c r="F1127" s="53"/>
      <c r="G1127" s="52" t="s">
        <v>59</v>
      </c>
      <c r="H1127" s="46" t="str">
        <f>IFERROR(VLOOKUP(Tabelle1[[#This Row],[Wahlkreisnummer]],Wahlkreise!$A$5:$C$132,3,FALSE),"")</f>
        <v>Wahlkreis: 64 Mülheim I</v>
      </c>
      <c r="I1127" s="52" t="s">
        <v>2756</v>
      </c>
      <c r="J1127" s="51">
        <v>64</v>
      </c>
      <c r="K1127" s="52" t="s">
        <v>579</v>
      </c>
      <c r="L1127" s="52">
        <v>1</v>
      </c>
      <c r="M1127" s="56" t="str">
        <f>Tabelle1[[#This Row],[Spalte2]]</f>
        <v>Marc Scheffler</v>
      </c>
    </row>
    <row r="1128" spans="3:13" ht="15.75">
      <c r="C1128" t="str">
        <f>Tabelle1[[#This Row],[Vorname]]&amp;" "&amp;Tabelle1[[#This Row],[Nachname]]</f>
        <v>Andreas Kay Preker-Frank</v>
      </c>
      <c r="D1128" s="52" t="s">
        <v>2757</v>
      </c>
      <c r="E1128" s="52" t="s">
        <v>333</v>
      </c>
      <c r="F1128" s="53"/>
      <c r="G1128" s="52" t="s">
        <v>73</v>
      </c>
      <c r="H1128" s="46" t="str">
        <f>IFERROR(VLOOKUP(Tabelle1[[#This Row],[Wahlkreisnummer]],Wahlkreise!$A$5:$C$132,3,FALSE),"")</f>
        <v>Wahlkreis: 64 Mülheim I</v>
      </c>
      <c r="I1128" s="52" t="s">
        <v>2758</v>
      </c>
      <c r="J1128" s="51">
        <v>64</v>
      </c>
      <c r="K1128" s="52" t="s">
        <v>2759</v>
      </c>
      <c r="L1128" s="52">
        <v>1</v>
      </c>
      <c r="M1128" s="56" t="str">
        <f>Tabelle1[[#This Row],[Spalte2]]</f>
        <v>Andreas Kay Preker-Frank</v>
      </c>
    </row>
    <row r="1129" spans="3:13" ht="15.75">
      <c r="C1129" t="str">
        <f>Tabelle1[[#This Row],[Vorname]]&amp;" "&amp;Tabelle1[[#This Row],[Nachname]]</f>
        <v>Nicole Weber</v>
      </c>
      <c r="D1129" s="52" t="s">
        <v>2760</v>
      </c>
      <c r="E1129" s="52" t="s">
        <v>333</v>
      </c>
      <c r="F1129" s="53"/>
      <c r="G1129" s="52" t="s">
        <v>143</v>
      </c>
      <c r="H1129" s="46" t="str">
        <f>IFERROR(VLOOKUP(Tabelle1[[#This Row],[Wahlkreisnummer]],Wahlkreise!$A$5:$C$132,3,FALSE),"")</f>
        <v>Wahlkreis: 64 Mülheim I</v>
      </c>
      <c r="I1129" s="52" t="s">
        <v>2055</v>
      </c>
      <c r="J1129" s="51">
        <v>64</v>
      </c>
      <c r="K1129" s="52" t="s">
        <v>1769</v>
      </c>
      <c r="L1129" s="52">
        <v>2</v>
      </c>
      <c r="M1129" s="56" t="str">
        <f>Tabelle1[[#This Row],[Spalte2]]</f>
        <v>Nicole Weber</v>
      </c>
    </row>
    <row r="1130" spans="3:13" ht="15.75">
      <c r="C1130" t="str">
        <f>Tabelle1[[#This Row],[Vorname]]&amp;" "&amp;Tabelle1[[#This Row],[Nachname]]</f>
        <v>Tuncay Palta</v>
      </c>
      <c r="D1130" s="52" t="s">
        <v>2761</v>
      </c>
      <c r="E1130" s="52" t="s">
        <v>333</v>
      </c>
      <c r="F1130" s="53"/>
      <c r="G1130" s="52" t="s">
        <v>2327</v>
      </c>
      <c r="H1130" s="46" t="str">
        <f>IFERROR(VLOOKUP(Tabelle1[[#This Row],[Wahlkreisnummer]],Wahlkreise!$A$5:$C$132,3,FALSE),"")</f>
        <v>Wahlkreis: 64 Mülheim I</v>
      </c>
      <c r="I1130" s="52" t="s">
        <v>2762</v>
      </c>
      <c r="J1130" s="51">
        <v>64</v>
      </c>
      <c r="K1130" s="52" t="s">
        <v>2763</v>
      </c>
      <c r="L1130" s="52">
        <v>1</v>
      </c>
      <c r="M1130" s="56" t="str">
        <f>Tabelle1[[#This Row],[Spalte2]]</f>
        <v>Tuncay Palta</v>
      </c>
    </row>
    <row r="1131" spans="3:13" ht="15.75">
      <c r="C1131" t="str">
        <f>Tabelle1[[#This Row],[Vorname]]&amp;" "&amp;Tabelle1[[#This Row],[Nachname]]</f>
        <v>Dirk Herbert Theodor Dregenus</v>
      </c>
      <c r="D1131" s="52" t="s">
        <v>2764</v>
      </c>
      <c r="E1131" s="52" t="s">
        <v>333</v>
      </c>
      <c r="F1131" s="53"/>
      <c r="G1131" s="52" t="s">
        <v>2765</v>
      </c>
      <c r="H1131" s="46" t="str">
        <f>IFERROR(VLOOKUP(Tabelle1[[#This Row],[Wahlkreisnummer]],Wahlkreise!$A$5:$C$132,3,FALSE),"")</f>
        <v>Wahlkreis: 64 Mülheim I</v>
      </c>
      <c r="I1131" s="52" t="s">
        <v>2766</v>
      </c>
      <c r="J1131" s="51">
        <v>64</v>
      </c>
      <c r="K1131" s="52" t="s">
        <v>2767</v>
      </c>
      <c r="L1131" s="52">
        <v>1</v>
      </c>
      <c r="M1131" s="56" t="str">
        <f>Tabelle1[[#This Row],[Spalte2]]</f>
        <v>Dirk Herbert Theodor Dregenus</v>
      </c>
    </row>
    <row r="1132" spans="3:13" ht="15.75">
      <c r="C1132" t="str">
        <f>Tabelle1[[#This Row],[Vorname]]&amp;" "&amp;Tabelle1[[#This Row],[Nachname]]</f>
        <v>Kathrin Rosa Rose</v>
      </c>
      <c r="D1132" s="52" t="s">
        <v>2768</v>
      </c>
      <c r="E1132" s="52" t="s">
        <v>333</v>
      </c>
      <c r="F1132" s="53"/>
      <c r="G1132" s="52" t="s">
        <v>53</v>
      </c>
      <c r="H1132" s="46" t="str">
        <f>IFERROR(VLOOKUP(Tabelle1[[#This Row],[Wahlkreisnummer]],Wahlkreise!$A$5:$C$132,3,FALSE),"")</f>
        <v>Wahlkreis: 64 Mülheim I</v>
      </c>
      <c r="I1132" s="52" t="s">
        <v>2769</v>
      </c>
      <c r="J1132" s="51">
        <v>64</v>
      </c>
      <c r="K1132" s="52" t="s">
        <v>2770</v>
      </c>
      <c r="L1132" s="52">
        <v>2</v>
      </c>
      <c r="M1132" s="56" t="str">
        <f>Tabelle1[[#This Row],[Spalte2]]</f>
        <v>Kathrin Rosa Rose</v>
      </c>
    </row>
    <row r="1133" spans="3:13" ht="15.75">
      <c r="C1133" t="str">
        <f>Tabelle1[[#This Row],[Vorname]]&amp;" "&amp;Tabelle1[[#This Row],[Nachname]]</f>
        <v>Hannes Stockert</v>
      </c>
      <c r="D1133" s="52" t="s">
        <v>2637</v>
      </c>
      <c r="E1133" s="52" t="s">
        <v>333</v>
      </c>
      <c r="F1133" s="53"/>
      <c r="G1133" s="52" t="s">
        <v>108</v>
      </c>
      <c r="H1133" s="46" t="str">
        <f>IFERROR(VLOOKUP(Tabelle1[[#This Row],[Wahlkreisnummer]],Wahlkreise!$A$5:$C$132,3,FALSE),"")</f>
        <v>Wahlkreis: 64 Mülheim I</v>
      </c>
      <c r="I1133" s="52" t="s">
        <v>2771</v>
      </c>
      <c r="J1133" s="51">
        <v>64</v>
      </c>
      <c r="K1133" s="52" t="s">
        <v>2772</v>
      </c>
      <c r="L1133" s="52">
        <v>1</v>
      </c>
      <c r="M1133" s="56" t="str">
        <f>Tabelle1[[#This Row],[Spalte2]]</f>
        <v>Hannes Stockert</v>
      </c>
    </row>
    <row r="1134" spans="3:13" ht="15.75">
      <c r="C1134" t="str">
        <f>Tabelle1[[#This Row],[Vorname]]&amp;" "&amp;Tabelle1[[#This Row],[Nachname]]</f>
        <v>Guido Reil</v>
      </c>
      <c r="D1134" s="52" t="s">
        <v>2773</v>
      </c>
      <c r="E1134" s="52" t="s">
        <v>425</v>
      </c>
      <c r="F1134" s="53"/>
      <c r="G1134" s="52" t="s">
        <v>46</v>
      </c>
      <c r="H1134" s="46" t="str">
        <f>IFERROR(VLOOKUP(Tabelle1[[#This Row],[Wahlkreisnummer]],Wahlkreise!$A$5:$C$132,3,FALSE),"")</f>
        <v>Wahlkreis: 65 Essen I</v>
      </c>
      <c r="I1134" s="52" t="s">
        <v>2774</v>
      </c>
      <c r="J1134" s="51">
        <v>65</v>
      </c>
      <c r="K1134" s="52" t="s">
        <v>466</v>
      </c>
      <c r="L1134" s="52">
        <v>1</v>
      </c>
      <c r="M1134" s="56" t="str">
        <f>Tabelle1[[#This Row],[Spalte2]]</f>
        <v>Guido Reil</v>
      </c>
    </row>
    <row r="1135" spans="3:13" ht="15.75">
      <c r="C1135" t="str">
        <f>Tabelle1[[#This Row],[Vorname]]&amp;" "&amp;Tabelle1[[#This Row],[Nachname]]</f>
        <v>Gabriele Giesecke</v>
      </c>
      <c r="D1135" s="52" t="s">
        <v>618</v>
      </c>
      <c r="E1135" s="52" t="s">
        <v>425</v>
      </c>
      <c r="F1135" s="53"/>
      <c r="G1135" s="52" t="s">
        <v>59</v>
      </c>
      <c r="H1135" s="46" t="str">
        <f>IFERROR(VLOOKUP(Tabelle1[[#This Row],[Wahlkreisnummer]],Wahlkreise!$A$5:$C$132,3,FALSE),"")</f>
        <v>Wahlkreis: 65 Essen I</v>
      </c>
      <c r="I1135" s="52" t="s">
        <v>2775</v>
      </c>
      <c r="J1135" s="51">
        <v>65</v>
      </c>
      <c r="K1135" s="52" t="s">
        <v>1075</v>
      </c>
      <c r="L1135" s="52">
        <v>2</v>
      </c>
      <c r="M1135" s="56" t="str">
        <f>Tabelle1[[#This Row],[Spalte2]]</f>
        <v>Gabriele Giesecke</v>
      </c>
    </row>
    <row r="1136" spans="3:13" ht="15.75">
      <c r="C1136" t="str">
        <f>Tabelle1[[#This Row],[Vorname]]&amp;" "&amp;Tabelle1[[#This Row],[Nachname]]</f>
        <v>Nele Hülshorst</v>
      </c>
      <c r="D1136" s="52" t="s">
        <v>728</v>
      </c>
      <c r="E1136" s="52" t="s">
        <v>425</v>
      </c>
      <c r="F1136" s="53"/>
      <c r="G1136" s="52" t="s">
        <v>73</v>
      </c>
      <c r="H1136" s="46" t="str">
        <f>IFERROR(VLOOKUP(Tabelle1[[#This Row],[Wahlkreisnummer]],Wahlkreise!$A$5:$C$132,3,FALSE),"")</f>
        <v>Wahlkreis: 65 Essen I</v>
      </c>
      <c r="I1136" s="52" t="s">
        <v>2776</v>
      </c>
      <c r="J1136" s="51">
        <v>65</v>
      </c>
      <c r="K1136" s="52" t="s">
        <v>1766</v>
      </c>
      <c r="L1136" s="52">
        <v>2</v>
      </c>
      <c r="M1136" s="56" t="str">
        <f>Tabelle1[[#This Row],[Spalte2]]</f>
        <v>Nele Hülshorst</v>
      </c>
    </row>
    <row r="1137" spans="3:13" ht="15.75">
      <c r="C1137" t="str">
        <f>Tabelle1[[#This Row],[Vorname]]&amp;" "&amp;Tabelle1[[#This Row],[Nachname]]</f>
        <v>Frank Solga</v>
      </c>
      <c r="D1137" s="52" t="s">
        <v>2777</v>
      </c>
      <c r="E1137" s="52" t="s">
        <v>425</v>
      </c>
      <c r="F1137" s="53"/>
      <c r="G1137" s="52" t="s">
        <v>143</v>
      </c>
      <c r="H1137" s="46" t="str">
        <f>IFERROR(VLOOKUP(Tabelle1[[#This Row],[Wahlkreisnummer]],Wahlkreise!$A$5:$C$132,3,FALSE),"")</f>
        <v>Wahlkreis: 65 Essen I</v>
      </c>
      <c r="I1137" s="52" t="s">
        <v>2778</v>
      </c>
      <c r="J1137" s="51">
        <v>65</v>
      </c>
      <c r="K1137" s="52" t="s">
        <v>889</v>
      </c>
      <c r="L1137" s="52">
        <v>1</v>
      </c>
      <c r="M1137" s="56" t="str">
        <f>Tabelle1[[#This Row],[Spalte2]]</f>
        <v>Frank Solga</v>
      </c>
    </row>
    <row r="1138" spans="3:13" ht="15.75">
      <c r="C1138" t="str">
        <f>Tabelle1[[#This Row],[Vorname]]&amp;" "&amp;Tabelle1[[#This Row],[Nachname]]</f>
        <v>Markus Spitzer-Pachel</v>
      </c>
      <c r="D1138" s="52" t="s">
        <v>626</v>
      </c>
      <c r="E1138" s="52" t="s">
        <v>425</v>
      </c>
      <c r="F1138" s="53"/>
      <c r="G1138" s="52" t="s">
        <v>53</v>
      </c>
      <c r="H1138" s="46" t="str">
        <f>IFERROR(VLOOKUP(Tabelle1[[#This Row],[Wahlkreisnummer]],Wahlkreise!$A$5:$C$132,3,FALSE),"")</f>
        <v>Wahlkreis: 65 Essen I</v>
      </c>
      <c r="I1138" s="52" t="s">
        <v>2779</v>
      </c>
      <c r="J1138" s="51">
        <v>65</v>
      </c>
      <c r="K1138" s="52" t="s">
        <v>239</v>
      </c>
      <c r="L1138" s="52">
        <v>1</v>
      </c>
      <c r="M1138" s="56" t="str">
        <f>Tabelle1[[#This Row],[Spalte2]]</f>
        <v>Markus Spitzer-Pachel</v>
      </c>
    </row>
    <row r="1139" spans="3:13" ht="15.75">
      <c r="C1139" t="str">
        <f>Tabelle1[[#This Row],[Vorname]]&amp;" "&amp;Tabelle1[[#This Row],[Nachname]]</f>
        <v>Miriam Urbat</v>
      </c>
      <c r="D1139" s="52" t="s">
        <v>2780</v>
      </c>
      <c r="E1139" s="52" t="s">
        <v>425</v>
      </c>
      <c r="F1139" s="53"/>
      <c r="G1139" s="52" t="s">
        <v>108</v>
      </c>
      <c r="H1139" s="46" t="str">
        <f>IFERROR(VLOOKUP(Tabelle1[[#This Row],[Wahlkreisnummer]],Wahlkreise!$A$5:$C$132,3,FALSE),"")</f>
        <v>Wahlkreis: 65 Essen I</v>
      </c>
      <c r="I1139" s="52" t="s">
        <v>2781</v>
      </c>
      <c r="J1139" s="51">
        <v>65</v>
      </c>
      <c r="K1139" s="52" t="s">
        <v>2782</v>
      </c>
      <c r="L1139" s="52">
        <v>2</v>
      </c>
      <c r="M1139" s="56" t="str">
        <f>Tabelle1[[#This Row],[Spalte2]]</f>
        <v>Miriam Urbat</v>
      </c>
    </row>
    <row r="1140" spans="3:13" ht="15.75">
      <c r="C1140" t="str">
        <f>Tabelle1[[#This Row],[Vorname]]&amp;" "&amp;Tabelle1[[#This Row],[Nachname]]</f>
        <v>Roman Snegur</v>
      </c>
      <c r="D1140" s="52" t="s">
        <v>2783</v>
      </c>
      <c r="E1140" s="52" t="s">
        <v>425</v>
      </c>
      <c r="F1140" s="53"/>
      <c r="G1140" s="52" t="s">
        <v>218</v>
      </c>
      <c r="H1140" s="46" t="str">
        <f>IFERROR(VLOOKUP(Tabelle1[[#This Row],[Wahlkreisnummer]],Wahlkreise!$A$5:$C$132,3,FALSE),"")</f>
        <v>Wahlkreis: 65 Essen I</v>
      </c>
      <c r="I1140" s="52" t="s">
        <v>2784</v>
      </c>
      <c r="J1140" s="51">
        <v>65</v>
      </c>
      <c r="K1140" s="52" t="s">
        <v>2740</v>
      </c>
      <c r="L1140" s="52">
        <v>1</v>
      </c>
      <c r="M1140" s="56" t="str">
        <f>Tabelle1[[#This Row],[Spalte2]]</f>
        <v>Roman Snegur</v>
      </c>
    </row>
    <row r="1141" spans="3:13" ht="15.75">
      <c r="C1141" t="str">
        <f>Tabelle1[[#This Row],[Vorname]]&amp;" "&amp;Tabelle1[[#This Row],[Nachname]]</f>
        <v>Jens Schmitz</v>
      </c>
      <c r="D1141" s="52" t="s">
        <v>2785</v>
      </c>
      <c r="E1141" s="52" t="s">
        <v>425</v>
      </c>
      <c r="F1141" s="53"/>
      <c r="G1141" s="52" t="s">
        <v>46</v>
      </c>
      <c r="H1141" s="46" t="str">
        <f>IFERROR(VLOOKUP(Tabelle1[[#This Row],[Wahlkreisnummer]],Wahlkreise!$A$5:$C$132,3,FALSE),"")</f>
        <v>Wahlkreis: 66 Essen II</v>
      </c>
      <c r="I1141" s="52" t="s">
        <v>408</v>
      </c>
      <c r="J1141" s="51">
        <v>66</v>
      </c>
      <c r="K1141" s="52" t="s">
        <v>492</v>
      </c>
      <c r="L1141" s="52">
        <v>1</v>
      </c>
      <c r="M1141" s="56" t="str">
        <f>Tabelle1[[#This Row],[Spalte2]]</f>
        <v>Jens Schmitz</v>
      </c>
    </row>
    <row r="1142" spans="3:13" ht="15.75">
      <c r="C1142" t="str">
        <f>Tabelle1[[#This Row],[Vorname]]&amp;" "&amp;Tabelle1[[#This Row],[Nachname]]</f>
        <v>Hendrik Suthor</v>
      </c>
      <c r="D1142" s="52" t="s">
        <v>259</v>
      </c>
      <c r="E1142" s="52" t="s">
        <v>425</v>
      </c>
      <c r="F1142" s="53"/>
      <c r="G1142" s="52" t="s">
        <v>59</v>
      </c>
      <c r="H1142" s="46" t="str">
        <f>IFERROR(VLOOKUP(Tabelle1[[#This Row],[Wahlkreisnummer]],Wahlkreise!$A$5:$C$132,3,FALSE),"")</f>
        <v>Wahlkreis: 66 Essen II</v>
      </c>
      <c r="I1142" s="52" t="s">
        <v>2786</v>
      </c>
      <c r="J1142" s="51">
        <v>66</v>
      </c>
      <c r="K1142" s="52" t="s">
        <v>361</v>
      </c>
      <c r="L1142" s="52">
        <v>1</v>
      </c>
      <c r="M1142" s="56" t="str">
        <f>Tabelle1[[#This Row],[Spalte2]]</f>
        <v>Hendrik Suthor</v>
      </c>
    </row>
    <row r="1143" spans="3:13" ht="15.75">
      <c r="C1143" t="str">
        <f>Tabelle1[[#This Row],[Vorname]]&amp;" "&amp;Tabelle1[[#This Row],[Nachname]]</f>
        <v>Klaus-Dieter Hähnel</v>
      </c>
      <c r="D1143" s="52" t="s">
        <v>2787</v>
      </c>
      <c r="E1143" s="52" t="s">
        <v>425</v>
      </c>
      <c r="F1143" s="53"/>
      <c r="G1143" s="52" t="s">
        <v>143</v>
      </c>
      <c r="H1143" s="46" t="str">
        <f>IFERROR(VLOOKUP(Tabelle1[[#This Row],[Wahlkreisnummer]],Wahlkreise!$A$5:$C$132,3,FALSE),"")</f>
        <v>Wahlkreis: 66 Essen II</v>
      </c>
      <c r="I1143" s="52" t="s">
        <v>2788</v>
      </c>
      <c r="J1143" s="51">
        <v>66</v>
      </c>
      <c r="K1143" s="52" t="s">
        <v>1196</v>
      </c>
      <c r="L1143" s="52">
        <v>1</v>
      </c>
      <c r="M1143" s="56" t="str">
        <f>Tabelle1[[#This Row],[Spalte2]]</f>
        <v>Klaus-Dieter Hähnel</v>
      </c>
    </row>
    <row r="1144" spans="3:13" ht="15.75">
      <c r="C1144" t="str">
        <f>Tabelle1[[#This Row],[Vorname]]&amp;" "&amp;Tabelle1[[#This Row],[Nachname]]</f>
        <v>Daniel Grüger</v>
      </c>
      <c r="D1144" s="52" t="s">
        <v>2789</v>
      </c>
      <c r="E1144" s="52" t="s">
        <v>425</v>
      </c>
      <c r="F1144" s="53"/>
      <c r="G1144" s="52" t="s">
        <v>136</v>
      </c>
      <c r="H1144" s="46" t="str">
        <f>IFERROR(VLOOKUP(Tabelle1[[#This Row],[Wahlkreisnummer]],Wahlkreise!$A$5:$C$132,3,FALSE),"")</f>
        <v>Wahlkreis: 66 Essen II</v>
      </c>
      <c r="I1144" s="52" t="s">
        <v>2790</v>
      </c>
      <c r="J1144" s="51">
        <v>66</v>
      </c>
      <c r="K1144" s="52" t="s">
        <v>274</v>
      </c>
      <c r="L1144" s="52">
        <v>1</v>
      </c>
      <c r="M1144" s="56" t="str">
        <f>Tabelle1[[#This Row],[Spalte2]]</f>
        <v>Daniel Grüger</v>
      </c>
    </row>
    <row r="1145" spans="3:13" ht="15.75">
      <c r="C1145" t="str">
        <f>Tabelle1[[#This Row],[Vorname]]&amp;" "&amp;Tabelle1[[#This Row],[Nachname]]</f>
        <v>Margarethe Giesler</v>
      </c>
      <c r="D1145" s="52" t="s">
        <v>2791</v>
      </c>
      <c r="E1145" s="52" t="s">
        <v>425</v>
      </c>
      <c r="F1145" s="53"/>
      <c r="G1145" s="52" t="s">
        <v>218</v>
      </c>
      <c r="H1145" s="46" t="str">
        <f>IFERROR(VLOOKUP(Tabelle1[[#This Row],[Wahlkreisnummer]],Wahlkreise!$A$5:$C$132,3,FALSE),"")</f>
        <v>Wahlkreis: 66 Essen II</v>
      </c>
      <c r="I1145" s="52" t="s">
        <v>2792</v>
      </c>
      <c r="J1145" s="51">
        <v>66</v>
      </c>
      <c r="K1145" s="52" t="s">
        <v>2793</v>
      </c>
      <c r="L1145" s="52">
        <v>2</v>
      </c>
      <c r="M1145" s="56" t="str">
        <f>Tabelle1[[#This Row],[Spalte2]]</f>
        <v>Margarethe Giesler</v>
      </c>
    </row>
    <row r="1146" spans="3:13" ht="15.75">
      <c r="C1146" t="str">
        <f>Tabelle1[[#This Row],[Vorname]]&amp;" "&amp;Tabelle1[[#This Row],[Nachname]]</f>
        <v>Stefanie Brecklinghaus</v>
      </c>
      <c r="D1146" s="52" t="s">
        <v>680</v>
      </c>
      <c r="E1146" s="52" t="s">
        <v>425</v>
      </c>
      <c r="F1146" s="53"/>
      <c r="G1146" s="52" t="s">
        <v>46</v>
      </c>
      <c r="H1146" s="46" t="str">
        <f>IFERROR(VLOOKUP(Tabelle1[[#This Row],[Wahlkreisnummer]],Wahlkreise!$A$5:$C$132,3,FALSE),"")</f>
        <v>Wahlkreis: 67 Essen III</v>
      </c>
      <c r="I1146" s="52" t="s">
        <v>2794</v>
      </c>
      <c r="J1146" s="51">
        <v>67</v>
      </c>
      <c r="K1146" s="52" t="s">
        <v>1051</v>
      </c>
      <c r="L1146" s="52">
        <v>2</v>
      </c>
      <c r="M1146" s="56" t="str">
        <f>Tabelle1[[#This Row],[Spalte2]]</f>
        <v>Stefanie Brecklinghaus</v>
      </c>
    </row>
    <row r="1147" spans="3:13" ht="15.75">
      <c r="C1147" t="str">
        <f>Tabelle1[[#This Row],[Vorname]]&amp;" "&amp;Tabelle1[[#This Row],[Nachname]]</f>
        <v>Stephan Konrad</v>
      </c>
      <c r="D1147" s="52" t="s">
        <v>2795</v>
      </c>
      <c r="E1147" s="52" t="s">
        <v>425</v>
      </c>
      <c r="F1147" s="53"/>
      <c r="G1147" s="52" t="s">
        <v>73</v>
      </c>
      <c r="H1147" s="46" t="str">
        <f>IFERROR(VLOOKUP(Tabelle1[[#This Row],[Wahlkreisnummer]],Wahlkreise!$A$5:$C$132,3,FALSE),"")</f>
        <v>Wahlkreis: 67 Essen III</v>
      </c>
      <c r="I1147" s="52" t="s">
        <v>2796</v>
      </c>
      <c r="J1147" s="51">
        <v>67</v>
      </c>
      <c r="K1147" s="52" t="s">
        <v>708</v>
      </c>
      <c r="L1147" s="52">
        <v>1</v>
      </c>
      <c r="M1147" s="56" t="str">
        <f>Tabelle1[[#This Row],[Spalte2]]</f>
        <v>Stephan Konrad</v>
      </c>
    </row>
    <row r="1148" spans="3:13" ht="15.75">
      <c r="C1148" t="str">
        <f>Tabelle1[[#This Row],[Vorname]]&amp;" "&amp;Tabelle1[[#This Row],[Nachname]]</f>
        <v>Tim Kocher</v>
      </c>
      <c r="D1148" s="52" t="s">
        <v>1297</v>
      </c>
      <c r="E1148" s="52" t="s">
        <v>425</v>
      </c>
      <c r="F1148" s="53"/>
      <c r="G1148" s="52" t="s">
        <v>143</v>
      </c>
      <c r="H1148" s="46" t="str">
        <f>IFERROR(VLOOKUP(Tabelle1[[#This Row],[Wahlkreisnummer]],Wahlkreise!$A$5:$C$132,3,FALSE),"")</f>
        <v>Wahlkreis: 67 Essen III</v>
      </c>
      <c r="I1148" s="52" t="s">
        <v>2797</v>
      </c>
      <c r="J1148" s="51">
        <v>67</v>
      </c>
      <c r="K1148" s="52" t="s">
        <v>1167</v>
      </c>
      <c r="L1148" s="52">
        <v>1</v>
      </c>
      <c r="M1148" s="56" t="str">
        <f>Tabelle1[[#This Row],[Spalte2]]</f>
        <v>Tim Kocher</v>
      </c>
    </row>
    <row r="1149" spans="3:13" ht="15.75">
      <c r="C1149" t="str">
        <f>Tabelle1[[#This Row],[Vorname]]&amp;" "&amp;Tabelle1[[#This Row],[Nachname]]</f>
        <v>Christian Schneider</v>
      </c>
      <c r="D1149" s="52" t="s">
        <v>2407</v>
      </c>
      <c r="E1149" s="52" t="s">
        <v>425</v>
      </c>
      <c r="F1149" s="53"/>
      <c r="G1149" s="52" t="s">
        <v>218</v>
      </c>
      <c r="H1149" s="46" t="str">
        <f>IFERROR(VLOOKUP(Tabelle1[[#This Row],[Wahlkreisnummer]],Wahlkreise!$A$5:$C$132,3,FALSE),"")</f>
        <v>Wahlkreis: 67 Essen III</v>
      </c>
      <c r="I1149" s="52" t="s">
        <v>1242</v>
      </c>
      <c r="J1149" s="51">
        <v>67</v>
      </c>
      <c r="K1149" s="52" t="s">
        <v>249</v>
      </c>
      <c r="L1149" s="52">
        <v>1</v>
      </c>
      <c r="M1149" s="56" t="str">
        <f>Tabelle1[[#This Row],[Spalte2]]</f>
        <v>Christian Schneider</v>
      </c>
    </row>
    <row r="1150" spans="3:13" ht="15.75">
      <c r="C1150" t="str">
        <f>Tabelle1[[#This Row],[Vorname]]&amp;" "&amp;Tabelle1[[#This Row],[Nachname]]</f>
        <v>Gabriele Graf</v>
      </c>
      <c r="D1150" s="52" t="s">
        <v>2798</v>
      </c>
      <c r="E1150" s="52" t="s">
        <v>425</v>
      </c>
      <c r="F1150" s="53"/>
      <c r="G1150" s="52" t="s">
        <v>46</v>
      </c>
      <c r="H1150" s="46" t="str">
        <f>IFERROR(VLOOKUP(Tabelle1[[#This Row],[Wahlkreisnummer]],Wahlkreise!$A$5:$C$132,3,FALSE),"")</f>
        <v>Wahlkreis: 68 Essen IV</v>
      </c>
      <c r="I1150" s="52" t="s">
        <v>1751</v>
      </c>
      <c r="J1150" s="51">
        <v>68</v>
      </c>
      <c r="K1150" s="52" t="s">
        <v>1075</v>
      </c>
      <c r="L1150" s="52">
        <v>2</v>
      </c>
      <c r="M1150" s="56" t="str">
        <f>Tabelle1[[#This Row],[Spalte2]]</f>
        <v>Gabriele Graf</v>
      </c>
    </row>
    <row r="1151" spans="3:13" ht="15.75">
      <c r="C1151" t="str">
        <f>Tabelle1[[#This Row],[Vorname]]&amp;" "&amp;Tabelle1[[#This Row],[Nachname]]</f>
        <v>Thomas Bamler</v>
      </c>
      <c r="D1151" s="52" t="s">
        <v>2799</v>
      </c>
      <c r="E1151" s="52" t="s">
        <v>425</v>
      </c>
      <c r="F1151" s="53"/>
      <c r="G1151" s="52" t="s">
        <v>73</v>
      </c>
      <c r="H1151" s="46" t="str">
        <f>IFERROR(VLOOKUP(Tabelle1[[#This Row],[Wahlkreisnummer]],Wahlkreise!$A$5:$C$132,3,FALSE),"")</f>
        <v>Wahlkreis: 68 Essen IV</v>
      </c>
      <c r="I1151" s="52" t="s">
        <v>2800</v>
      </c>
      <c r="J1151" s="51">
        <v>68</v>
      </c>
      <c r="K1151" s="52" t="s">
        <v>280</v>
      </c>
      <c r="L1151" s="52">
        <v>1</v>
      </c>
      <c r="M1151" s="56" t="str">
        <f>Tabelle1[[#This Row],[Spalte2]]</f>
        <v>Thomas Bamler</v>
      </c>
    </row>
    <row r="1152" spans="3:13" ht="15.75">
      <c r="C1152" t="str">
        <f>Tabelle1[[#This Row],[Vorname]]&amp;" "&amp;Tabelle1[[#This Row],[Titel]]&amp;" "&amp;Tabelle1[[#This Row],[Nachname]]</f>
        <v>Christiane van Wickern</v>
      </c>
      <c r="D1152" s="52" t="s">
        <v>362</v>
      </c>
      <c r="E1152" s="52" t="s">
        <v>425</v>
      </c>
      <c r="F1152" s="52" t="s">
        <v>693</v>
      </c>
      <c r="G1152" s="52" t="s">
        <v>143</v>
      </c>
      <c r="H1152" s="46" t="str">
        <f>IFERROR(VLOOKUP(Tabelle1[[#This Row],[Wahlkreisnummer]],Wahlkreise!$A$5:$C$132,3,FALSE),"")</f>
        <v>Wahlkreis: 68 Essen IV</v>
      </c>
      <c r="I1152" s="52" t="s">
        <v>2801</v>
      </c>
      <c r="J1152" s="51">
        <v>68</v>
      </c>
      <c r="K1152" s="52" t="s">
        <v>474</v>
      </c>
      <c r="L1152" s="52">
        <v>2</v>
      </c>
      <c r="M1152" s="56" t="str">
        <f>Tabelle1[[#This Row],[Spalte2]]</f>
        <v>Christiane van Wickern</v>
      </c>
    </row>
    <row r="1153" spans="3:13" ht="15.75">
      <c r="C1153" t="str">
        <f>Tabelle1[[#This Row],[Vorname]]&amp;" "&amp;Tabelle1[[#This Row],[Nachname]]</f>
        <v>Claudia Frank</v>
      </c>
      <c r="D1153" s="52" t="s">
        <v>493</v>
      </c>
      <c r="E1153" s="52" t="s">
        <v>425</v>
      </c>
      <c r="F1153" s="53"/>
      <c r="G1153" s="52" t="s">
        <v>218</v>
      </c>
      <c r="H1153" s="46" t="str">
        <f>IFERROR(VLOOKUP(Tabelle1[[#This Row],[Wahlkreisnummer]],Wahlkreise!$A$5:$C$132,3,FALSE),"")</f>
        <v>Wahlkreis: 68 Essen IV</v>
      </c>
      <c r="I1153" s="52" t="s">
        <v>889</v>
      </c>
      <c r="J1153" s="51">
        <v>68</v>
      </c>
      <c r="K1153" s="52" t="s">
        <v>514</v>
      </c>
      <c r="L1153" s="52">
        <v>2</v>
      </c>
      <c r="M1153" s="56" t="str">
        <f>Tabelle1[[#This Row],[Spalte2]]</f>
        <v>Claudia Frank</v>
      </c>
    </row>
    <row r="1154" spans="3:13" ht="15.75">
      <c r="C1154" t="str">
        <f>Tabelle1[[#This Row],[Vorname]]&amp;" "&amp;Tabelle1[[#This Row],[Nachname]]</f>
        <v>Marcus Schützek</v>
      </c>
      <c r="D1154" s="52" t="s">
        <v>748</v>
      </c>
      <c r="E1154" s="52" t="s">
        <v>1126</v>
      </c>
      <c r="F1154" s="53"/>
      <c r="G1154" s="52" t="s">
        <v>46</v>
      </c>
      <c r="H1154" s="46" t="str">
        <f>IFERROR(VLOOKUP(Tabelle1[[#This Row],[Wahlkreisnummer]],Wahlkreise!$A$5:$C$132,3,FALSE),"")</f>
        <v>Wahlkreis: 69 Recklinghausen I</v>
      </c>
      <c r="I1154" s="52" t="s">
        <v>2802</v>
      </c>
      <c r="J1154" s="51">
        <v>69</v>
      </c>
      <c r="K1154" s="52" t="s">
        <v>435</v>
      </c>
      <c r="L1154" s="52">
        <v>1</v>
      </c>
      <c r="M1154" s="56" t="str">
        <f>Tabelle1[[#This Row],[Spalte2]]</f>
        <v>Marcus Schützek</v>
      </c>
    </row>
    <row r="1155" spans="3:13" ht="15.75">
      <c r="C1155" t="str">
        <f>Tabelle1[[#This Row],[Vorname]]&amp;" "&amp;Tabelle1[[#This Row],[Nachname]]</f>
        <v>Rolf Kohn</v>
      </c>
      <c r="D1155" s="52" t="s">
        <v>1008</v>
      </c>
      <c r="E1155" s="52" t="s">
        <v>502</v>
      </c>
      <c r="F1155" s="53"/>
      <c r="G1155" s="52" t="s">
        <v>59</v>
      </c>
      <c r="H1155" s="46" t="str">
        <f>IFERROR(VLOOKUP(Tabelle1[[#This Row],[Wahlkreisnummer]],Wahlkreise!$A$5:$C$132,3,FALSE),"")</f>
        <v>Wahlkreis: 69 Recklinghausen I</v>
      </c>
      <c r="I1155" s="52" t="s">
        <v>2803</v>
      </c>
      <c r="J1155" s="51">
        <v>69</v>
      </c>
      <c r="K1155" s="52" t="s">
        <v>1763</v>
      </c>
      <c r="L1155" s="52">
        <v>1</v>
      </c>
      <c r="M1155" s="56" t="str">
        <f>Tabelle1[[#This Row],[Spalte2]]</f>
        <v>Rolf Kohn</v>
      </c>
    </row>
    <row r="1156" spans="3:13" ht="15.75">
      <c r="C1156" t="str">
        <f>Tabelle1[[#This Row],[Vorname]]&amp;" "&amp;Tabelle1[[#This Row],[Nachname]]</f>
        <v>Sebastian Schroer</v>
      </c>
      <c r="D1156" s="52" t="s">
        <v>2804</v>
      </c>
      <c r="E1156" s="52" t="s">
        <v>1157</v>
      </c>
      <c r="F1156" s="53"/>
      <c r="G1156" s="52" t="s">
        <v>73</v>
      </c>
      <c r="H1156" s="46" t="str">
        <f>IFERROR(VLOOKUP(Tabelle1[[#This Row],[Wahlkreisnummer]],Wahlkreise!$A$5:$C$132,3,FALSE),"")</f>
        <v>Wahlkreis: 69 Recklinghausen I</v>
      </c>
      <c r="I1156" s="52" t="s">
        <v>2805</v>
      </c>
      <c r="J1156" s="51">
        <v>69</v>
      </c>
      <c r="K1156" s="52" t="s">
        <v>547</v>
      </c>
      <c r="L1156" s="52">
        <v>1</v>
      </c>
      <c r="M1156" s="56" t="str">
        <f>Tabelle1[[#This Row],[Spalte2]]</f>
        <v>Sebastian Schroer</v>
      </c>
    </row>
    <row r="1157" spans="3:13" ht="15.75">
      <c r="C1157" t="str">
        <f>Tabelle1[[#This Row],[Vorname]]&amp;" "&amp;Tabelle1[[#This Row],[Nachname]]</f>
        <v>Uwe Rüding</v>
      </c>
      <c r="D1157" s="52" t="s">
        <v>1247</v>
      </c>
      <c r="E1157" s="52" t="s">
        <v>502</v>
      </c>
      <c r="F1157" s="53"/>
      <c r="G1157" s="52" t="s">
        <v>2327</v>
      </c>
      <c r="H1157" s="46" t="str">
        <f>IFERROR(VLOOKUP(Tabelle1[[#This Row],[Wahlkreisnummer]],Wahlkreise!$A$5:$C$132,3,FALSE),"")</f>
        <v>Wahlkreis: 69 Recklinghausen I</v>
      </c>
      <c r="I1157" s="52" t="s">
        <v>931</v>
      </c>
      <c r="J1157" s="51">
        <v>69</v>
      </c>
      <c r="K1157" s="52" t="s">
        <v>2466</v>
      </c>
      <c r="L1157" s="52">
        <v>1</v>
      </c>
      <c r="M1157" s="56" t="str">
        <f>Tabelle1[[#This Row],[Spalte2]]</f>
        <v>Uwe Rüding</v>
      </c>
    </row>
    <row r="1158" spans="3:13" ht="15.75">
      <c r="C1158" t="str">
        <f>Tabelle1[[#This Row],[Vorname]]&amp;" "&amp;Tabelle1[[#This Row],[Nachname]]</f>
        <v>Andreas Grün</v>
      </c>
      <c r="D1158" s="52" t="s">
        <v>2806</v>
      </c>
      <c r="E1158" s="52" t="s">
        <v>502</v>
      </c>
      <c r="F1158" s="53"/>
      <c r="G1158" s="52" t="s">
        <v>79</v>
      </c>
      <c r="H1158" s="46" t="str">
        <f>IFERROR(VLOOKUP(Tabelle1[[#This Row],[Wahlkreisnummer]],Wahlkreise!$A$5:$C$132,3,FALSE),"")</f>
        <v>Wahlkreis: 69 Recklinghausen I</v>
      </c>
      <c r="I1158" s="52" t="s">
        <v>2807</v>
      </c>
      <c r="J1158" s="51">
        <v>69</v>
      </c>
      <c r="K1158" s="52" t="s">
        <v>246</v>
      </c>
      <c r="L1158" s="52">
        <v>1</v>
      </c>
      <c r="M1158" s="56" t="str">
        <f>Tabelle1[[#This Row],[Spalte2]]</f>
        <v>Andreas Grün</v>
      </c>
    </row>
    <row r="1159" spans="3:13" ht="15.75">
      <c r="C1159" t="str">
        <f>Tabelle1[[#This Row],[Vorname]]&amp;" "&amp;Tabelle1[[#This Row],[Nachname]]</f>
        <v>Klaus Dumberger</v>
      </c>
      <c r="D1159" s="52" t="s">
        <v>2808</v>
      </c>
      <c r="E1159" s="52" t="s">
        <v>502</v>
      </c>
      <c r="F1159" s="53"/>
      <c r="G1159" s="52" t="s">
        <v>108</v>
      </c>
      <c r="H1159" s="46" t="str">
        <f>IFERROR(VLOOKUP(Tabelle1[[#This Row],[Wahlkreisnummer]],Wahlkreise!$A$5:$C$132,3,FALSE),"")</f>
        <v>Wahlkreis: 69 Recklinghausen I</v>
      </c>
      <c r="I1159" s="52" t="s">
        <v>2809</v>
      </c>
      <c r="J1159" s="51">
        <v>69</v>
      </c>
      <c r="K1159" s="52" t="s">
        <v>270</v>
      </c>
      <c r="L1159" s="52">
        <v>1</v>
      </c>
      <c r="M1159" s="56" t="str">
        <f>Tabelle1[[#This Row],[Spalte2]]</f>
        <v>Klaus Dumberger</v>
      </c>
    </row>
    <row r="1160" spans="3:13" ht="15.75">
      <c r="C1160" t="str">
        <f>Tabelle1[[#This Row],[Vorname]]&amp;" "&amp;Tabelle1[[#This Row],[Nachname]]</f>
        <v>Raffaela Hartenberger</v>
      </c>
      <c r="D1160" s="52" t="s">
        <v>728</v>
      </c>
      <c r="E1160" s="52" t="s">
        <v>502</v>
      </c>
      <c r="F1160" s="53"/>
      <c r="G1160" s="52" t="s">
        <v>218</v>
      </c>
      <c r="H1160" s="46" t="str">
        <f>IFERROR(VLOOKUP(Tabelle1[[#This Row],[Wahlkreisnummer]],Wahlkreise!$A$5:$C$132,3,FALSE),"")</f>
        <v>Wahlkreis: 69 Recklinghausen I</v>
      </c>
      <c r="I1160" s="52" t="s">
        <v>2810</v>
      </c>
      <c r="J1160" s="51">
        <v>69</v>
      </c>
      <c r="K1160" s="52" t="s">
        <v>2811</v>
      </c>
      <c r="L1160" s="52">
        <v>2</v>
      </c>
      <c r="M1160" s="56" t="str">
        <f>Tabelle1[[#This Row],[Spalte2]]</f>
        <v>Raffaela Hartenberger</v>
      </c>
    </row>
    <row r="1161" spans="3:13" ht="15.75">
      <c r="C1161" t="str">
        <f>Tabelle1[[#This Row],[Vorname]]&amp;" "&amp;Tabelle1[[#This Row],[Nachname]]</f>
        <v>Andrea Fuldner-Kirchner</v>
      </c>
      <c r="D1161" s="52" t="s">
        <v>861</v>
      </c>
      <c r="E1161" s="52" t="s">
        <v>757</v>
      </c>
      <c r="F1161" s="53"/>
      <c r="G1161" s="52" t="s">
        <v>46</v>
      </c>
      <c r="H1161" s="46" t="str">
        <f>IFERROR(VLOOKUP(Tabelle1[[#This Row],[Wahlkreisnummer]],Wahlkreise!$A$5:$C$132,3,FALSE),"")</f>
        <v>Wahlkreis: 70 Recklinghausen II</v>
      </c>
      <c r="I1161" s="52" t="s">
        <v>2812</v>
      </c>
      <c r="J1161" s="51">
        <v>70</v>
      </c>
      <c r="K1161" s="52" t="s">
        <v>1205</v>
      </c>
      <c r="L1161" s="52">
        <v>2</v>
      </c>
      <c r="M1161" s="56" t="str">
        <f>Tabelle1[[#This Row],[Spalte2]]</f>
        <v>Andrea Fuldner-Kirchner</v>
      </c>
    </row>
    <row r="1162" spans="3:13" ht="15.75">
      <c r="C1162" t="str">
        <f>Tabelle1[[#This Row],[Vorname]]&amp;" "&amp;Tabelle1[[#This Row],[Nachname]]</f>
        <v>Hauke Kuster</v>
      </c>
      <c r="D1162" s="52" t="s">
        <v>716</v>
      </c>
      <c r="E1162" s="52" t="s">
        <v>757</v>
      </c>
      <c r="F1162" s="53"/>
      <c r="G1162" s="52" t="s">
        <v>59</v>
      </c>
      <c r="H1162" s="46" t="str">
        <f>IFERROR(VLOOKUP(Tabelle1[[#This Row],[Wahlkreisnummer]],Wahlkreise!$A$5:$C$132,3,FALSE),"")</f>
        <v>Wahlkreis: 70 Recklinghausen II</v>
      </c>
      <c r="I1162" s="52" t="s">
        <v>2813</v>
      </c>
      <c r="J1162" s="51">
        <v>70</v>
      </c>
      <c r="K1162" s="52" t="s">
        <v>2814</v>
      </c>
      <c r="L1162" s="52">
        <v>1</v>
      </c>
      <c r="M1162" s="56" t="str">
        <f>Tabelle1[[#This Row],[Spalte2]]</f>
        <v>Hauke Kuster</v>
      </c>
    </row>
    <row r="1163" spans="3:13" ht="15.75">
      <c r="C1163" t="str">
        <f>Tabelle1[[#This Row],[Vorname]]&amp;" "&amp;Tabelle1[[#This Row],[Nachname]]</f>
        <v>Angelina Klementz</v>
      </c>
      <c r="D1163" s="52" t="s">
        <v>2514</v>
      </c>
      <c r="E1163" s="52" t="s">
        <v>757</v>
      </c>
      <c r="F1163" s="53"/>
      <c r="G1163" s="52" t="s">
        <v>73</v>
      </c>
      <c r="H1163" s="46" t="str">
        <f>IFERROR(VLOOKUP(Tabelle1[[#This Row],[Wahlkreisnummer]],Wahlkreise!$A$5:$C$132,3,FALSE),"")</f>
        <v>Wahlkreis: 70 Recklinghausen II</v>
      </c>
      <c r="I1163" s="52" t="s">
        <v>2815</v>
      </c>
      <c r="J1163" s="51">
        <v>70</v>
      </c>
      <c r="K1163" s="52" t="s">
        <v>2816</v>
      </c>
      <c r="L1163" s="52">
        <v>2</v>
      </c>
      <c r="M1163" s="56" t="str">
        <f>Tabelle1[[#This Row],[Spalte2]]</f>
        <v>Angelina Klementz</v>
      </c>
    </row>
    <row r="1164" spans="3:13" ht="15.75">
      <c r="C1164" t="str">
        <f>Tabelle1[[#This Row],[Vorname]]&amp;" "&amp;Tabelle1[[#This Row],[Nachname]]</f>
        <v>Fred Toplak</v>
      </c>
      <c r="D1164" s="52" t="s">
        <v>2817</v>
      </c>
      <c r="E1164" s="52" t="s">
        <v>1176</v>
      </c>
      <c r="F1164" s="53"/>
      <c r="G1164" s="52" t="s">
        <v>2327</v>
      </c>
      <c r="H1164" s="46" t="str">
        <f>IFERROR(VLOOKUP(Tabelle1[[#This Row],[Wahlkreisnummer]],Wahlkreise!$A$5:$C$132,3,FALSE),"")</f>
        <v>Wahlkreis: 70 Recklinghausen II</v>
      </c>
      <c r="I1164" s="52" t="s">
        <v>2818</v>
      </c>
      <c r="J1164" s="51">
        <v>70</v>
      </c>
      <c r="K1164" s="52" t="s">
        <v>2819</v>
      </c>
      <c r="L1164" s="52">
        <v>1</v>
      </c>
      <c r="M1164" s="56" t="str">
        <f>Tabelle1[[#This Row],[Spalte2]]</f>
        <v>Fred Toplak</v>
      </c>
    </row>
    <row r="1165" spans="3:13" ht="15.75">
      <c r="C1165" t="str">
        <f>Tabelle1[[#This Row],[Vorname]]&amp;" "&amp;Tabelle1[[#This Row],[Nachname]]</f>
        <v>Thomas Sternhofer</v>
      </c>
      <c r="D1165" s="52" t="s">
        <v>1008</v>
      </c>
      <c r="E1165" s="52" t="s">
        <v>1176</v>
      </c>
      <c r="F1165" s="53"/>
      <c r="G1165" s="52" t="s">
        <v>79</v>
      </c>
      <c r="H1165" s="46" t="str">
        <f>IFERROR(VLOOKUP(Tabelle1[[#This Row],[Wahlkreisnummer]],Wahlkreise!$A$5:$C$132,3,FALSE),"")</f>
        <v>Wahlkreis: 70 Recklinghausen II</v>
      </c>
      <c r="I1165" s="52" t="s">
        <v>2820</v>
      </c>
      <c r="J1165" s="51">
        <v>70</v>
      </c>
      <c r="K1165" s="52" t="s">
        <v>280</v>
      </c>
      <c r="L1165" s="52">
        <v>1</v>
      </c>
      <c r="M1165" s="56" t="str">
        <f>Tabelle1[[#This Row],[Spalte2]]</f>
        <v>Thomas Sternhofer</v>
      </c>
    </row>
    <row r="1166" spans="3:13" ht="15.75">
      <c r="C1166" t="str">
        <f>Tabelle1[[#This Row],[Vorname]]&amp;" "&amp;Tabelle1[[#This Row],[Nachname]]</f>
        <v>Florian-Massimo Hilbrand</v>
      </c>
      <c r="D1166" s="52" t="s">
        <v>2764</v>
      </c>
      <c r="E1166" s="52" t="s">
        <v>757</v>
      </c>
      <c r="F1166" s="53"/>
      <c r="G1166" s="52" t="s">
        <v>53</v>
      </c>
      <c r="H1166" s="46" t="str">
        <f>IFERROR(VLOOKUP(Tabelle1[[#This Row],[Wahlkreisnummer]],Wahlkreise!$A$5:$C$132,3,FALSE),"")</f>
        <v>Wahlkreis: 70 Recklinghausen II</v>
      </c>
      <c r="I1166" s="52" t="s">
        <v>2821</v>
      </c>
      <c r="J1166" s="51">
        <v>70</v>
      </c>
      <c r="K1166" s="52" t="s">
        <v>2822</v>
      </c>
      <c r="L1166" s="52">
        <v>1</v>
      </c>
      <c r="M1166" s="56" t="str">
        <f>Tabelle1[[#This Row],[Spalte2]]</f>
        <v>Florian-Massimo Hilbrand</v>
      </c>
    </row>
    <row r="1167" spans="3:13" ht="15.75">
      <c r="C1167" t="str">
        <f>Tabelle1[[#This Row],[Vorname]]&amp;" "&amp;Tabelle1[[#This Row],[Nachname]]</f>
        <v>Manuel Seth</v>
      </c>
      <c r="D1167" s="52" t="s">
        <v>1923</v>
      </c>
      <c r="E1167" s="52" t="s">
        <v>272</v>
      </c>
      <c r="F1167" s="53"/>
      <c r="G1167" s="52" t="s">
        <v>73</v>
      </c>
      <c r="H1167" s="46" t="str">
        <f>IFERROR(VLOOKUP(Tabelle1[[#This Row],[Wahlkreisnummer]],Wahlkreise!$A$5:$C$132,3,FALSE),"")</f>
        <v>Wahlkreis: 71 Recklinghausen III</v>
      </c>
      <c r="I1167" s="52" t="s">
        <v>2823</v>
      </c>
      <c r="J1167" s="51">
        <v>71</v>
      </c>
      <c r="K1167" s="52" t="s">
        <v>2366</v>
      </c>
      <c r="L1167" s="52">
        <v>1</v>
      </c>
      <c r="M1167" s="56" t="str">
        <f>Tabelle1[[#This Row],[Spalte2]]</f>
        <v>Manuel Seth</v>
      </c>
    </row>
    <row r="1168" spans="3:13" ht="15.75">
      <c r="C1168" t="str">
        <f>Tabelle1[[#This Row],[Vorname]]&amp;" "&amp;Tabelle1[[#This Row],[Nachname]]</f>
        <v>Hans-Jürgen Hofstätter</v>
      </c>
      <c r="D1168" s="52" t="s">
        <v>1008</v>
      </c>
      <c r="E1168" s="52" t="s">
        <v>387</v>
      </c>
      <c r="F1168" s="53"/>
      <c r="G1168" s="52" t="s">
        <v>46</v>
      </c>
      <c r="H1168" s="46" t="str">
        <f>IFERROR(VLOOKUP(Tabelle1[[#This Row],[Wahlkreisnummer]],Wahlkreise!$A$5:$C$132,3,FALSE),"")</f>
        <v>Wahlkreis: 72 Recklinghausen IV</v>
      </c>
      <c r="I1168" s="52" t="s">
        <v>2824</v>
      </c>
      <c r="J1168" s="51">
        <v>72</v>
      </c>
      <c r="K1168" s="52" t="s">
        <v>2825</v>
      </c>
      <c r="L1168" s="52">
        <v>1</v>
      </c>
      <c r="M1168" s="56" t="str">
        <f>Tabelle1[[#This Row],[Spalte2]]</f>
        <v>Hans-Jürgen Hofstätter</v>
      </c>
    </row>
    <row r="1169" spans="3:13" ht="15.75">
      <c r="C1169" t="str">
        <f>Tabelle1[[#This Row],[Vorname]]&amp;" "&amp;Tabelle1[[#This Row],[Nachname]]</f>
        <v>Dennis Walter</v>
      </c>
      <c r="D1169" s="52" t="s">
        <v>2826</v>
      </c>
      <c r="E1169" s="52" t="s">
        <v>663</v>
      </c>
      <c r="F1169" s="53"/>
      <c r="G1169" s="52" t="s">
        <v>2327</v>
      </c>
      <c r="H1169" s="46" t="str">
        <f>IFERROR(VLOOKUP(Tabelle1[[#This Row],[Wahlkreisnummer]],Wahlkreise!$A$5:$C$132,3,FALSE),"")</f>
        <v>Wahlkreis: 72 Recklinghausen IV</v>
      </c>
      <c r="I1169" s="52" t="s">
        <v>1502</v>
      </c>
      <c r="J1169" s="51">
        <v>72</v>
      </c>
      <c r="K1169" s="52" t="s">
        <v>518</v>
      </c>
      <c r="L1169" s="52">
        <v>1</v>
      </c>
      <c r="M1169" s="56" t="str">
        <f>Tabelle1[[#This Row],[Spalte2]]</f>
        <v>Dennis Walter</v>
      </c>
    </row>
    <row r="1170" spans="3:13" ht="15.75">
      <c r="C1170" t="str">
        <f>Tabelle1[[#This Row],[Vorname]]&amp;" "&amp;Tabelle1[[#This Row],[Nachname]]</f>
        <v>Maximilian Großer</v>
      </c>
      <c r="D1170" s="52" t="s">
        <v>596</v>
      </c>
      <c r="E1170" s="52" t="s">
        <v>663</v>
      </c>
      <c r="F1170" s="53"/>
      <c r="G1170" s="52" t="s">
        <v>53</v>
      </c>
      <c r="H1170" s="46" t="str">
        <f>IFERROR(VLOOKUP(Tabelle1[[#This Row],[Wahlkreisnummer]],Wahlkreise!$A$5:$C$132,3,FALSE),"")</f>
        <v>Wahlkreis: 72 Recklinghausen IV</v>
      </c>
      <c r="I1170" s="52" t="s">
        <v>2827</v>
      </c>
      <c r="J1170" s="51">
        <v>72</v>
      </c>
      <c r="K1170" s="52" t="s">
        <v>1278</v>
      </c>
      <c r="L1170" s="52">
        <v>1</v>
      </c>
      <c r="M1170" s="56" t="str">
        <f>Tabelle1[[#This Row],[Spalte2]]</f>
        <v>Maximilian Großer</v>
      </c>
    </row>
    <row r="1171" spans="3:13" ht="15.75">
      <c r="C1171" t="str">
        <f>Tabelle1[[#This Row],[Vorname]]&amp;" "&amp;Tabelle1[[#This Row],[Nachname]]</f>
        <v>Friedhelm Rikowski</v>
      </c>
      <c r="D1171" s="52" t="s">
        <v>2828</v>
      </c>
      <c r="E1171" s="52" t="s">
        <v>256</v>
      </c>
      <c r="F1171" s="53"/>
      <c r="G1171" s="52" t="s">
        <v>46</v>
      </c>
      <c r="H1171" s="46" t="str">
        <f>IFERROR(VLOOKUP(Tabelle1[[#This Row],[Wahlkreisnummer]],Wahlkreise!$A$5:$C$132,3,FALSE),"")</f>
        <v>Wahlkreis: 73 Gelsenkirchen I – Recklinghausen V</v>
      </c>
      <c r="I1171" s="52" t="s">
        <v>2829</v>
      </c>
      <c r="J1171" s="51">
        <v>73</v>
      </c>
      <c r="K1171" s="52" t="s">
        <v>2830</v>
      </c>
      <c r="L1171" s="52">
        <v>1</v>
      </c>
      <c r="M1171" s="56" t="str">
        <f>Tabelle1[[#This Row],[Spalte2]]</f>
        <v>Friedhelm Rikowski</v>
      </c>
    </row>
    <row r="1172" spans="3:13" ht="15.75">
      <c r="C1172" t="str">
        <f>Tabelle1[[#This Row],[Vorname]]&amp;" "&amp;Tabelle1[[#This Row],[Nachname]]</f>
        <v>Philipp Euler</v>
      </c>
      <c r="D1172" s="52" t="s">
        <v>2831</v>
      </c>
      <c r="E1172" s="52" t="s">
        <v>1126</v>
      </c>
      <c r="F1172" s="53"/>
      <c r="G1172" s="52" t="s">
        <v>59</v>
      </c>
      <c r="H1172" s="46" t="str">
        <f>IFERROR(VLOOKUP(Tabelle1[[#This Row],[Wahlkreisnummer]],Wahlkreise!$A$5:$C$132,3,FALSE),"")</f>
        <v>Wahlkreis: 73 Gelsenkirchen I – Recklinghausen V</v>
      </c>
      <c r="I1172" s="52" t="s">
        <v>2832</v>
      </c>
      <c r="J1172" s="51">
        <v>73</v>
      </c>
      <c r="K1172" s="52" t="s">
        <v>1652</v>
      </c>
      <c r="L1172" s="52">
        <v>1</v>
      </c>
      <c r="M1172" s="56" t="str">
        <f>Tabelle1[[#This Row],[Spalte2]]</f>
        <v>Philipp Euler</v>
      </c>
    </row>
    <row r="1173" spans="3:13" ht="15.75">
      <c r="C1173" t="str">
        <f>Tabelle1[[#This Row],[Vorname]]&amp;" "&amp;Tabelle1[[#This Row],[Nachname]]</f>
        <v>Valentin Zill</v>
      </c>
      <c r="D1173" s="52" t="s">
        <v>1247</v>
      </c>
      <c r="E1173" s="52" t="s">
        <v>256</v>
      </c>
      <c r="F1173" s="53"/>
      <c r="G1173" s="52" t="s">
        <v>136</v>
      </c>
      <c r="H1173" s="46" t="str">
        <f>IFERROR(VLOOKUP(Tabelle1[[#This Row],[Wahlkreisnummer]],Wahlkreise!$A$5:$C$132,3,FALSE),"")</f>
        <v>Wahlkreis: 73 Gelsenkirchen I – Recklinghausen V</v>
      </c>
      <c r="I1173" s="52" t="s">
        <v>2833</v>
      </c>
      <c r="J1173" s="51">
        <v>73</v>
      </c>
      <c r="K1173" s="52" t="s">
        <v>2468</v>
      </c>
      <c r="L1173" s="52">
        <v>1</v>
      </c>
      <c r="M1173" s="56" t="str">
        <f>Tabelle1[[#This Row],[Spalte2]]</f>
        <v>Valentin Zill</v>
      </c>
    </row>
    <row r="1174" spans="3:13" ht="15.75">
      <c r="C1174" t="str">
        <f>Tabelle1[[#This Row],[Vorname]]&amp;" "&amp;Tabelle1[[#This Row],[Nachname]]</f>
        <v>Niklas Witzel</v>
      </c>
      <c r="D1174" s="52" t="s">
        <v>2834</v>
      </c>
      <c r="E1174" s="52" t="s">
        <v>256</v>
      </c>
      <c r="F1174" s="53"/>
      <c r="G1174" s="52" t="s">
        <v>53</v>
      </c>
      <c r="H1174" s="46" t="str">
        <f>IFERROR(VLOOKUP(Tabelle1[[#This Row],[Wahlkreisnummer]],Wahlkreise!$A$5:$C$132,3,FALSE),"")</f>
        <v>Wahlkreis: 73 Gelsenkirchen I – Recklinghausen V</v>
      </c>
      <c r="I1174" s="52" t="s">
        <v>1227</v>
      </c>
      <c r="J1174" s="51">
        <v>73</v>
      </c>
      <c r="K1174" s="52" t="s">
        <v>1752</v>
      </c>
      <c r="L1174" s="52">
        <v>1</v>
      </c>
      <c r="M1174" s="56" t="str">
        <f>Tabelle1[[#This Row],[Spalte2]]</f>
        <v>Niklas Witzel</v>
      </c>
    </row>
    <row r="1175" spans="3:13" ht="15.75">
      <c r="C1175" t="str">
        <f>Tabelle1[[#This Row],[Vorname]]&amp;" "&amp;Tabelle1[[#This Row],[Nachname]]</f>
        <v>Jonas Selter</v>
      </c>
      <c r="D1175" s="52" t="s">
        <v>596</v>
      </c>
      <c r="E1175" s="52" t="s">
        <v>256</v>
      </c>
      <c r="F1175" s="53"/>
      <c r="G1175" s="52" t="s">
        <v>59</v>
      </c>
      <c r="H1175" s="46" t="str">
        <f>IFERROR(VLOOKUP(Tabelle1[[#This Row],[Wahlkreisnummer]],Wahlkreise!$A$5:$C$132,3,FALSE),"")</f>
        <v>Wahlkreis: 74 Gelsenkirchen II</v>
      </c>
      <c r="I1175" s="52" t="s">
        <v>2835</v>
      </c>
      <c r="J1175" s="51">
        <v>74</v>
      </c>
      <c r="K1175" s="52" t="s">
        <v>629</v>
      </c>
      <c r="L1175" s="52">
        <v>1</v>
      </c>
      <c r="M1175" s="56" t="str">
        <f>Tabelle1[[#This Row],[Spalte2]]</f>
        <v>Jonas Selter</v>
      </c>
    </row>
    <row r="1176" spans="3:13" ht="15.75">
      <c r="C1176" t="str">
        <f>Tabelle1[[#This Row],[Vorname]]&amp;" "&amp;Tabelle1[[#This Row],[Nachname]]</f>
        <v>Frank Perlik</v>
      </c>
      <c r="D1176" s="52" t="s">
        <v>626</v>
      </c>
      <c r="E1176" s="52" t="s">
        <v>256</v>
      </c>
      <c r="F1176" s="53"/>
      <c r="G1176" s="52" t="s">
        <v>79</v>
      </c>
      <c r="H1176" s="46" t="str">
        <f>IFERROR(VLOOKUP(Tabelle1[[#This Row],[Wahlkreisnummer]],Wahlkreise!$A$5:$C$132,3,FALSE),"")</f>
        <v>Wahlkreis: 74 Gelsenkirchen II</v>
      </c>
      <c r="I1176" s="52" t="s">
        <v>2836</v>
      </c>
      <c r="J1176" s="51">
        <v>74</v>
      </c>
      <c r="K1176" s="52" t="s">
        <v>889</v>
      </c>
      <c r="L1176" s="52">
        <v>1</v>
      </c>
      <c r="M1176" s="56" t="str">
        <f>Tabelle1[[#This Row],[Spalte2]]</f>
        <v>Frank Perlik</v>
      </c>
    </row>
    <row r="1177" spans="3:13" ht="15.75">
      <c r="C1177" t="str">
        <f>Tabelle1[[#This Row],[Vorname]]&amp;" "&amp;Tabelle1[[#This Row],[Nachname]]</f>
        <v>Kai Bastek</v>
      </c>
      <c r="D1177" s="52" t="s">
        <v>2837</v>
      </c>
      <c r="E1177" s="52" t="s">
        <v>256</v>
      </c>
      <c r="F1177" s="53"/>
      <c r="G1177" s="52" t="s">
        <v>218</v>
      </c>
      <c r="H1177" s="46" t="str">
        <f>IFERROR(VLOOKUP(Tabelle1[[#This Row],[Wahlkreisnummer]],Wahlkreise!$A$5:$C$132,3,FALSE),"")</f>
        <v>Wahlkreis: 74 Gelsenkirchen II</v>
      </c>
      <c r="I1177" s="52" t="s">
        <v>2838</v>
      </c>
      <c r="J1177" s="51">
        <v>74</v>
      </c>
      <c r="K1177" s="52" t="s">
        <v>1288</v>
      </c>
      <c r="L1177" s="52">
        <v>1</v>
      </c>
      <c r="M1177" s="56" t="str">
        <f>Tabelle1[[#This Row],[Spalte2]]</f>
        <v>Kai Bastek</v>
      </c>
    </row>
    <row r="1178" spans="3:13" ht="15.75">
      <c r="C1178" t="str">
        <f>Tabelle1[[#This Row],[Vorname]]&amp;" "&amp;Tabelle1[[#This Row],[Nachname]]</f>
        <v>Detlef Bauer</v>
      </c>
      <c r="D1178" s="52" t="s">
        <v>2839</v>
      </c>
      <c r="E1178" s="52" t="s">
        <v>294</v>
      </c>
      <c r="F1178" s="53"/>
      <c r="G1178" s="52" t="s">
        <v>46</v>
      </c>
      <c r="H1178" s="46" t="str">
        <f>IFERROR(VLOOKUP(Tabelle1[[#This Row],[Wahlkreisnummer]],Wahlkreise!$A$5:$C$132,3,FALSE),"")</f>
        <v>Wahlkreis: 75 Bottrop – Recklinghausen VI</v>
      </c>
      <c r="I1178" s="52" t="s">
        <v>2840</v>
      </c>
      <c r="J1178" s="51">
        <v>75</v>
      </c>
      <c r="K1178" s="52" t="s">
        <v>1444</v>
      </c>
      <c r="L1178" s="52">
        <v>1</v>
      </c>
      <c r="M1178" s="56" t="str">
        <f>Tabelle1[[#This Row],[Spalte2]]</f>
        <v>Detlef Bauer</v>
      </c>
    </row>
    <row r="1179" spans="3:13" ht="15.75">
      <c r="C1179" t="str">
        <f>Tabelle1[[#This Row],[Vorname]]&amp;" "&amp;Tabelle1[[#This Row],[Nachname]]</f>
        <v>Günter Blocks</v>
      </c>
      <c r="D1179" s="52" t="s">
        <v>827</v>
      </c>
      <c r="E1179" s="52" t="s">
        <v>352</v>
      </c>
      <c r="F1179" s="53"/>
      <c r="G1179" s="52" t="s">
        <v>59</v>
      </c>
      <c r="H1179" s="46" t="str">
        <f>IFERROR(VLOOKUP(Tabelle1[[#This Row],[Wahlkreisnummer]],Wahlkreise!$A$5:$C$132,3,FALSE),"")</f>
        <v>Wahlkreis: 75 Bottrop – Recklinghausen VI</v>
      </c>
      <c r="I1179" s="52" t="s">
        <v>2841</v>
      </c>
      <c r="J1179" s="51">
        <v>75</v>
      </c>
      <c r="K1179" s="52" t="s">
        <v>1816</v>
      </c>
      <c r="L1179" s="52">
        <v>1</v>
      </c>
      <c r="M1179" s="56" t="str">
        <f>Tabelle1[[#This Row],[Spalte2]]</f>
        <v>Günter Blocks</v>
      </c>
    </row>
    <row r="1180" spans="3:13" ht="15.75">
      <c r="C1180" t="str">
        <f>Tabelle1[[#This Row],[Vorname]]&amp;" "&amp;Tabelle1[[#This Row],[Nachname]]</f>
        <v>Holger Hidde</v>
      </c>
      <c r="D1180" s="52" t="s">
        <v>2842</v>
      </c>
      <c r="E1180" s="52" t="s">
        <v>294</v>
      </c>
      <c r="F1180" s="53"/>
      <c r="G1180" s="52" t="s">
        <v>143</v>
      </c>
      <c r="H1180" s="46" t="str">
        <f>IFERROR(VLOOKUP(Tabelle1[[#This Row],[Wahlkreisnummer]],Wahlkreise!$A$5:$C$132,3,FALSE),"")</f>
        <v>Wahlkreis: 75 Bottrop – Recklinghausen VI</v>
      </c>
      <c r="I1180" s="52" t="s">
        <v>2843</v>
      </c>
      <c r="J1180" s="51">
        <v>75</v>
      </c>
      <c r="K1180" s="52" t="s">
        <v>557</v>
      </c>
      <c r="L1180" s="52">
        <v>1</v>
      </c>
      <c r="M1180" s="56" t="str">
        <f>Tabelle1[[#This Row],[Spalte2]]</f>
        <v>Holger Hidde</v>
      </c>
    </row>
    <row r="1181" spans="3:13" ht="15.75">
      <c r="C1181" t="str">
        <f>Tabelle1[[#This Row],[Vorname]]&amp;" "&amp;Tabelle1[[#This Row],[Nachname]]</f>
        <v>Joachim Gutsche</v>
      </c>
      <c r="D1181" s="52" t="s">
        <v>2844</v>
      </c>
      <c r="E1181" s="52" t="s">
        <v>294</v>
      </c>
      <c r="F1181" s="53"/>
      <c r="G1181" s="52" t="s">
        <v>53</v>
      </c>
      <c r="H1181" s="46" t="str">
        <f>IFERROR(VLOOKUP(Tabelle1[[#This Row],[Wahlkreisnummer]],Wahlkreise!$A$5:$C$132,3,FALSE),"")</f>
        <v>Wahlkreis: 75 Bottrop – Recklinghausen VI</v>
      </c>
      <c r="I1181" s="52" t="s">
        <v>2845</v>
      </c>
      <c r="J1181" s="51">
        <v>75</v>
      </c>
      <c r="K1181" s="52" t="s">
        <v>1216</v>
      </c>
      <c r="L1181" s="52">
        <v>1</v>
      </c>
      <c r="M1181" s="56" t="str">
        <f>Tabelle1[[#This Row],[Spalte2]]</f>
        <v>Joachim Gutsche</v>
      </c>
    </row>
    <row r="1182" spans="3:13" ht="15.75">
      <c r="C1182" t="str">
        <f>Tabelle1[[#This Row],[Vorname]]&amp;" "&amp;Tabelle1[[#This Row],[Nachname]]</f>
        <v>Bärbel Kersken</v>
      </c>
      <c r="D1182" s="52" t="s">
        <v>2846</v>
      </c>
      <c r="E1182" s="52" t="s">
        <v>294</v>
      </c>
      <c r="F1182" s="53"/>
      <c r="G1182" s="52" t="s">
        <v>108</v>
      </c>
      <c r="H1182" s="46" t="str">
        <f>IFERROR(VLOOKUP(Tabelle1[[#This Row],[Wahlkreisnummer]],Wahlkreise!$A$5:$C$132,3,FALSE),"")</f>
        <v>Wahlkreis: 75 Bottrop – Recklinghausen VI</v>
      </c>
      <c r="I1182" s="52" t="s">
        <v>2847</v>
      </c>
      <c r="J1182" s="51">
        <v>75</v>
      </c>
      <c r="K1182" s="52" t="s">
        <v>2848</v>
      </c>
      <c r="L1182" s="52">
        <v>2</v>
      </c>
      <c r="M1182" s="56" t="str">
        <f>Tabelle1[[#This Row],[Spalte2]]</f>
        <v>Bärbel Kersken</v>
      </c>
    </row>
    <row r="1183" spans="3:13" ht="15.75">
      <c r="C1183" t="str">
        <f>Tabelle1[[#This Row],[Vorname]]&amp;" "&amp;Tabelle1[[#This Row],[Nachname]]</f>
        <v>Tobias Finke</v>
      </c>
      <c r="D1183" s="52" t="s">
        <v>626</v>
      </c>
      <c r="E1183" s="52" t="s">
        <v>359</v>
      </c>
      <c r="F1183" s="53"/>
      <c r="G1183" s="52" t="s">
        <v>73</v>
      </c>
      <c r="H1183" s="46" t="str">
        <f>IFERROR(VLOOKUP(Tabelle1[[#This Row],[Wahlkreisnummer]],Wahlkreise!$A$5:$C$132,3,FALSE),"")</f>
        <v>Wahlkreis: 76 Borken I</v>
      </c>
      <c r="I1183" s="52" t="s">
        <v>2849</v>
      </c>
      <c r="J1183" s="51">
        <v>76</v>
      </c>
      <c r="K1183" s="52" t="s">
        <v>2145</v>
      </c>
      <c r="L1183" s="52">
        <v>1</v>
      </c>
      <c r="M1183" s="56" t="str">
        <f>Tabelle1[[#This Row],[Spalte2]]</f>
        <v>Tobias Finke</v>
      </c>
    </row>
    <row r="1184" spans="3:13" ht="15.75">
      <c r="C1184" t="str">
        <f>Tabelle1[[#This Row],[Vorname]]&amp;" "&amp;Tabelle1[[#This Row],[Nachname]]</f>
        <v>Heinrich Josef Rülfing</v>
      </c>
      <c r="D1184" s="52" t="s">
        <v>2850</v>
      </c>
      <c r="E1184" s="52" t="s">
        <v>359</v>
      </c>
      <c r="F1184" s="53"/>
      <c r="G1184" s="52" t="s">
        <v>53</v>
      </c>
      <c r="H1184" s="46" t="str">
        <f>IFERROR(VLOOKUP(Tabelle1[[#This Row],[Wahlkreisnummer]],Wahlkreise!$A$5:$C$132,3,FALSE),"")</f>
        <v>Wahlkreis: 76 Borken I</v>
      </c>
      <c r="I1184" s="52" t="s">
        <v>2851</v>
      </c>
      <c r="J1184" s="51">
        <v>76</v>
      </c>
      <c r="K1184" s="52" t="s">
        <v>2852</v>
      </c>
      <c r="L1184" s="52">
        <v>1</v>
      </c>
      <c r="M1184" s="56" t="str">
        <f>Tabelle1[[#This Row],[Spalte2]]</f>
        <v>Heinrich Josef Rülfing</v>
      </c>
    </row>
    <row r="1185" spans="3:13" ht="15.75">
      <c r="C1185" t="str">
        <f>Tabelle1[[#This Row],[Vorname]]&amp;" "&amp;Tabelle1[[#This Row],[Nachname]]</f>
        <v>Heike Wermer</v>
      </c>
      <c r="D1185" s="52" t="s">
        <v>2853</v>
      </c>
      <c r="E1185" s="52" t="s">
        <v>2854</v>
      </c>
      <c r="F1185" s="53"/>
      <c r="G1185" s="52" t="s">
        <v>25</v>
      </c>
      <c r="H1185" s="46" t="str">
        <f>IFERROR(VLOOKUP(Tabelle1[[#This Row],[Wahlkreisnummer]],Wahlkreise!$A$5:$C$132,3,FALSE),"")</f>
        <v>Wahlkreis: 77 Borken II</v>
      </c>
      <c r="I1185" s="52" t="s">
        <v>2855</v>
      </c>
      <c r="J1185" s="51">
        <v>77</v>
      </c>
      <c r="K1185" s="52" t="s">
        <v>522</v>
      </c>
      <c r="L1185" s="52">
        <v>2</v>
      </c>
      <c r="M1185" s="56" t="str">
        <f>Tabelle1[[#This Row],[Spalte2]]</f>
        <v>Heike Wermer</v>
      </c>
    </row>
    <row r="1186" spans="3:13" ht="15.75">
      <c r="C1186" t="str">
        <f>Tabelle1[[#This Row],[Vorname]]&amp;" "&amp;Tabelle1[[#This Row],[Nachname]]</f>
        <v>Sergej Kernebeck</v>
      </c>
      <c r="D1186" s="52" t="s">
        <v>2856</v>
      </c>
      <c r="E1186" s="52" t="s">
        <v>281</v>
      </c>
      <c r="F1186" s="53"/>
      <c r="G1186" s="52" t="s">
        <v>39</v>
      </c>
      <c r="H1186" s="46" t="str">
        <f>IFERROR(VLOOKUP(Tabelle1[[#This Row],[Wahlkreisnummer]],Wahlkreise!$A$5:$C$132,3,FALSE),"")</f>
        <v>Wahlkreis: 77 Borken II</v>
      </c>
      <c r="I1186" s="52" t="s">
        <v>2857</v>
      </c>
      <c r="J1186" s="51">
        <v>77</v>
      </c>
      <c r="K1186" s="52" t="s">
        <v>2858</v>
      </c>
      <c r="L1186" s="52">
        <v>1</v>
      </c>
      <c r="M1186" s="56" t="str">
        <f>Tabelle1[[#This Row],[Spalte2]]</f>
        <v>Sergej Kernebeck</v>
      </c>
    </row>
    <row r="1187" spans="3:13" ht="15.75">
      <c r="C1187" t="str">
        <f>Tabelle1[[#This Row],[Vorname]]&amp;" "&amp;Tabelle1[[#This Row],[Nachname]]</f>
        <v>Jens Steiner</v>
      </c>
      <c r="D1187" s="52" t="s">
        <v>2859</v>
      </c>
      <c r="E1187" s="52" t="s">
        <v>2854</v>
      </c>
      <c r="F1187" s="53"/>
      <c r="G1187" s="52" t="s">
        <v>53</v>
      </c>
      <c r="H1187" s="46" t="str">
        <f>IFERROR(VLOOKUP(Tabelle1[[#This Row],[Wahlkreisnummer]],Wahlkreise!$A$5:$C$132,3,FALSE),"")</f>
        <v>Wahlkreis: 77 Borken II</v>
      </c>
      <c r="I1187" s="52" t="s">
        <v>2860</v>
      </c>
      <c r="J1187" s="51">
        <v>77</v>
      </c>
      <c r="K1187" s="52" t="s">
        <v>492</v>
      </c>
      <c r="L1187" s="52">
        <v>1</v>
      </c>
      <c r="M1187" s="56" t="str">
        <f>Tabelle1[[#This Row],[Spalte2]]</f>
        <v>Jens Steiner</v>
      </c>
    </row>
    <row r="1188" spans="3:13" ht="15.75">
      <c r="C1188" t="str">
        <f>Tabelle1[[#This Row],[Vorname]]&amp;" "&amp;Tabelle1[[#This Row],[Nachname]]</f>
        <v>Patrick Mack</v>
      </c>
      <c r="D1188" s="52" t="s">
        <v>596</v>
      </c>
      <c r="E1188" s="52" t="s">
        <v>281</v>
      </c>
      <c r="F1188" s="53"/>
      <c r="G1188" s="52" t="s">
        <v>46</v>
      </c>
      <c r="H1188" s="46" t="str">
        <f>IFERROR(VLOOKUP(Tabelle1[[#This Row],[Wahlkreisnummer]],Wahlkreise!$A$5:$C$132,3,FALSE),"")</f>
        <v>Wahlkreis: 78 Coesfeld I - Borken III</v>
      </c>
      <c r="I1188" s="52" t="s">
        <v>2861</v>
      </c>
      <c r="J1188" s="51">
        <v>78</v>
      </c>
      <c r="K1188" s="52" t="s">
        <v>907</v>
      </c>
      <c r="L1188" s="52">
        <v>1</v>
      </c>
      <c r="M1188" s="56" t="str">
        <f>Tabelle1[[#This Row],[Spalte2]]</f>
        <v>Patrick Mack</v>
      </c>
    </row>
    <row r="1189" spans="3:13" ht="15.75">
      <c r="C1189" t="str">
        <f>Tabelle1[[#This Row],[Vorname]]&amp;" "&amp;Tabelle1[[#This Row],[Nachname]]</f>
        <v>Wilhelm Korth</v>
      </c>
      <c r="D1189" s="52" t="s">
        <v>2853</v>
      </c>
      <c r="E1189" s="52" t="s">
        <v>1149</v>
      </c>
      <c r="F1189" s="53"/>
      <c r="G1189" s="52" t="s">
        <v>25</v>
      </c>
      <c r="H1189" s="46" t="str">
        <f>IFERROR(VLOOKUP(Tabelle1[[#This Row],[Wahlkreisnummer]],Wahlkreise!$A$5:$C$132,3,FALSE),"")</f>
        <v>Wahlkreis: 78 Coesfeld I - Borken III</v>
      </c>
      <c r="I1189" s="52" t="s">
        <v>2862</v>
      </c>
      <c r="J1189" s="51">
        <v>78</v>
      </c>
      <c r="K1189" s="52" t="s">
        <v>438</v>
      </c>
      <c r="L1189" s="52">
        <v>1</v>
      </c>
      <c r="M1189" s="56" t="str">
        <f>Tabelle1[[#This Row],[Spalte2]]</f>
        <v>Wilhelm Korth</v>
      </c>
    </row>
    <row r="1190" spans="3:13" ht="15.75">
      <c r="C1190" t="str">
        <f>Tabelle1[[#This Row],[Vorname]]&amp;" "&amp;Tabelle1[[#This Row],[Nachname]]</f>
        <v>Jonathan Butteweg</v>
      </c>
      <c r="D1190" s="52" t="s">
        <v>2863</v>
      </c>
      <c r="E1190" s="52" t="s">
        <v>2864</v>
      </c>
      <c r="F1190" s="53"/>
      <c r="G1190" s="52" t="s">
        <v>59</v>
      </c>
      <c r="H1190" s="46" t="str">
        <f>IFERROR(VLOOKUP(Tabelle1[[#This Row],[Wahlkreisnummer]],Wahlkreise!$A$5:$C$132,3,FALSE),"")</f>
        <v>Wahlkreis: 78 Coesfeld I - Borken III</v>
      </c>
      <c r="I1190" s="52" t="s">
        <v>2865</v>
      </c>
      <c r="J1190" s="51">
        <v>78</v>
      </c>
      <c r="K1190" s="52" t="s">
        <v>743</v>
      </c>
      <c r="L1190" s="52">
        <v>1</v>
      </c>
      <c r="M1190" s="56" t="str">
        <f>Tabelle1[[#This Row],[Spalte2]]</f>
        <v>Jonathan Butteweg</v>
      </c>
    </row>
    <row r="1191" spans="3:13" ht="15.75">
      <c r="C1191" t="str">
        <f>Tabelle1[[#This Row],[Vorname]]&amp;" "&amp;Tabelle1[[#This Row],[Nachname]]</f>
        <v>Ralf Hageneier</v>
      </c>
      <c r="D1191" s="52" t="s">
        <v>2577</v>
      </c>
      <c r="E1191" s="52" t="s">
        <v>2866</v>
      </c>
      <c r="F1191" s="53"/>
      <c r="G1191" s="52" t="s">
        <v>46</v>
      </c>
      <c r="H1191" s="46" t="str">
        <f>IFERROR(VLOOKUP(Tabelle1[[#This Row],[Wahlkreisnummer]],Wahlkreise!$A$5:$C$132,3,FALSE),"")</f>
        <v>Wahlkreis: 79 Coesfeld II</v>
      </c>
      <c r="I1191" s="52" t="s">
        <v>2867</v>
      </c>
      <c r="J1191" s="51">
        <v>79</v>
      </c>
      <c r="K1191" s="52" t="s">
        <v>453</v>
      </c>
      <c r="L1191" s="52">
        <v>1</v>
      </c>
      <c r="M1191" s="56" t="str">
        <f>Tabelle1[[#This Row],[Spalte2]]</f>
        <v>Ralf Hageneier</v>
      </c>
    </row>
    <row r="1192" spans="3:13" ht="15.75">
      <c r="C1192" t="str">
        <f>Tabelle1[[#This Row],[Vorname]]&amp;" "&amp;Tabelle1[[#This Row],[Nachname]]</f>
        <v>Dietmar Panske</v>
      </c>
      <c r="D1192" s="52" t="s">
        <v>2853</v>
      </c>
      <c r="E1192" s="52" t="s">
        <v>2868</v>
      </c>
      <c r="F1192" s="53"/>
      <c r="G1192" s="52" t="s">
        <v>25</v>
      </c>
      <c r="H1192" s="46" t="str">
        <f>IFERROR(VLOOKUP(Tabelle1[[#This Row],[Wahlkreisnummer]],Wahlkreise!$A$5:$C$132,3,FALSE),"")</f>
        <v>Wahlkreis: 79 Coesfeld II</v>
      </c>
      <c r="I1192" s="52" t="s">
        <v>2869</v>
      </c>
      <c r="J1192" s="51">
        <v>79</v>
      </c>
      <c r="K1192" s="52" t="s">
        <v>316</v>
      </c>
      <c r="L1192" s="52">
        <v>1</v>
      </c>
      <c r="M1192" s="56" t="str">
        <f>Tabelle1[[#This Row],[Spalte2]]</f>
        <v>Dietmar Panske</v>
      </c>
    </row>
    <row r="1193" spans="3:13" ht="15.75">
      <c r="C1193" t="str">
        <f>Tabelle1[[#This Row],[Vorname]]&amp;" "&amp;Tabelle1[[#This Row],[Nachname]]</f>
        <v>Klaus Stegemann</v>
      </c>
      <c r="D1193" s="52" t="s">
        <v>2657</v>
      </c>
      <c r="E1193" s="52" t="s">
        <v>656</v>
      </c>
      <c r="F1193" s="53"/>
      <c r="G1193" s="52" t="s">
        <v>59</v>
      </c>
      <c r="H1193" s="46" t="str">
        <f>IFERROR(VLOOKUP(Tabelle1[[#This Row],[Wahlkreisnummer]],Wahlkreise!$A$5:$C$132,3,FALSE),"")</f>
        <v>Wahlkreis: 79 Coesfeld II</v>
      </c>
      <c r="I1193" s="52" t="s">
        <v>2870</v>
      </c>
      <c r="J1193" s="51">
        <v>79</v>
      </c>
      <c r="K1193" s="52" t="s">
        <v>270</v>
      </c>
      <c r="L1193" s="52">
        <v>1</v>
      </c>
      <c r="M1193" s="56" t="str">
        <f>Tabelle1[[#This Row],[Spalte2]]</f>
        <v>Klaus Stegemann</v>
      </c>
    </row>
    <row r="1194" spans="3:13" ht="15.75">
      <c r="C1194" t="str">
        <f>Tabelle1[[#This Row],[Vorname]]&amp;" "&amp;Tabelle1[[#This Row],[Nachname]]</f>
        <v>Michael Pröbsting</v>
      </c>
      <c r="D1194" s="52" t="s">
        <v>1008</v>
      </c>
      <c r="E1194" s="52" t="s">
        <v>847</v>
      </c>
      <c r="F1194" s="53"/>
      <c r="G1194" s="52" t="s">
        <v>46</v>
      </c>
      <c r="H1194" s="46" t="str">
        <f>IFERROR(VLOOKUP(Tabelle1[[#This Row],[Wahlkreisnummer]],Wahlkreise!$A$5:$C$132,3,FALSE),"")</f>
        <v>Wahlkreis: 80 Steinfurt I</v>
      </c>
      <c r="I1194" s="52" t="s">
        <v>2871</v>
      </c>
      <c r="J1194" s="51">
        <v>80</v>
      </c>
      <c r="K1194" s="52" t="s">
        <v>652</v>
      </c>
      <c r="L1194" s="52">
        <v>1</v>
      </c>
      <c r="M1194" s="56" t="str">
        <f>Tabelle1[[#This Row],[Spalte2]]</f>
        <v>Michael Pröbsting</v>
      </c>
    </row>
    <row r="1195" spans="3:13" ht="15.75">
      <c r="C1195" t="str">
        <f>Tabelle1[[#This Row],[Vorname]]&amp;" "&amp;Tabelle1[[#This Row],[Nachname]]</f>
        <v>Christina Schulze Föcking</v>
      </c>
      <c r="D1195" s="52" t="s">
        <v>2872</v>
      </c>
      <c r="E1195" s="52" t="s">
        <v>1564</v>
      </c>
      <c r="F1195" s="53"/>
      <c r="G1195" s="52" t="s">
        <v>25</v>
      </c>
      <c r="H1195" s="46" t="str">
        <f>IFERROR(VLOOKUP(Tabelle1[[#This Row],[Wahlkreisnummer]],Wahlkreise!$A$5:$C$132,3,FALSE),"")</f>
        <v>Wahlkreis: 80 Steinfurt I</v>
      </c>
      <c r="I1195" s="52" t="s">
        <v>2873</v>
      </c>
      <c r="J1195" s="51">
        <v>80</v>
      </c>
      <c r="K1195" s="52" t="s">
        <v>1602</v>
      </c>
      <c r="L1195" s="52">
        <v>2</v>
      </c>
      <c r="M1195" s="56" t="str">
        <f>Tabelle1[[#This Row],[Spalte2]]</f>
        <v>Christina Schulze Föcking</v>
      </c>
    </row>
    <row r="1196" spans="3:13" ht="15.75">
      <c r="C1196" t="str">
        <f>Tabelle1[[#This Row],[Vorname]]&amp;" "&amp;Tabelle1[[#This Row],[Nachname]]</f>
        <v>Johan Gustav Lammers</v>
      </c>
      <c r="D1196" s="52" t="s">
        <v>596</v>
      </c>
      <c r="E1196" s="52" t="s">
        <v>2874</v>
      </c>
      <c r="F1196" s="53"/>
      <c r="G1196" s="52" t="s">
        <v>143</v>
      </c>
      <c r="H1196" s="46" t="str">
        <f>IFERROR(VLOOKUP(Tabelle1[[#This Row],[Wahlkreisnummer]],Wahlkreise!$A$5:$C$132,3,FALSE),"")</f>
        <v>Wahlkreis: 80 Steinfurt I</v>
      </c>
      <c r="I1196" s="52" t="s">
        <v>2875</v>
      </c>
      <c r="J1196" s="51">
        <v>80</v>
      </c>
      <c r="K1196" s="52" t="s">
        <v>2876</v>
      </c>
      <c r="L1196" s="52">
        <v>1</v>
      </c>
      <c r="M1196" s="56" t="str">
        <f>Tabelle1[[#This Row],[Spalte2]]</f>
        <v>Johan Gustav Lammers</v>
      </c>
    </row>
    <row r="1197" spans="3:13" ht="15.75">
      <c r="C1197" t="str">
        <f>Tabelle1[[#This Row],[Vorname]]&amp;" "&amp;Tabelle1[[#This Row],[Nachname]]</f>
        <v>Florian Elixmann</v>
      </c>
      <c r="D1197" s="52" t="s">
        <v>2877</v>
      </c>
      <c r="E1197" s="52" t="s">
        <v>2072</v>
      </c>
      <c r="F1197" s="53"/>
      <c r="G1197" s="52" t="s">
        <v>46</v>
      </c>
      <c r="H1197" s="46" t="str">
        <f>IFERROR(VLOOKUP(Tabelle1[[#This Row],[Wahlkreisnummer]],Wahlkreise!$A$5:$C$132,3,FALSE),"")</f>
        <v>Wahlkreis: 81 Steinfurt II</v>
      </c>
      <c r="I1197" s="52" t="s">
        <v>2878</v>
      </c>
      <c r="J1197" s="51">
        <v>81</v>
      </c>
      <c r="K1197" s="52" t="s">
        <v>440</v>
      </c>
      <c r="L1197" s="52">
        <v>1</v>
      </c>
      <c r="M1197" s="56" t="str">
        <f>Tabelle1[[#This Row],[Spalte2]]</f>
        <v>Florian Elixmann</v>
      </c>
    </row>
    <row r="1198" spans="3:13" ht="15.75">
      <c r="C1198" t="str">
        <f>Tabelle1[[#This Row],[Vorname]]&amp;" "&amp;Tabelle1[[#This Row],[Nachname]]</f>
        <v>Andrea Stullich</v>
      </c>
      <c r="D1198" s="52" t="s">
        <v>2879</v>
      </c>
      <c r="E1198" s="52" t="s">
        <v>2072</v>
      </c>
      <c r="F1198" s="53"/>
      <c r="G1198" s="52" t="s">
        <v>25</v>
      </c>
      <c r="H1198" s="46" t="str">
        <f>IFERROR(VLOOKUP(Tabelle1[[#This Row],[Wahlkreisnummer]],Wahlkreise!$A$5:$C$132,3,FALSE),"")</f>
        <v>Wahlkreis: 81 Steinfurt II</v>
      </c>
      <c r="I1198" s="52" t="s">
        <v>2880</v>
      </c>
      <c r="J1198" s="51">
        <v>81</v>
      </c>
      <c r="K1198" s="52" t="s">
        <v>1205</v>
      </c>
      <c r="L1198" s="52">
        <v>2</v>
      </c>
      <c r="M1198" s="56" t="str">
        <f>Tabelle1[[#This Row],[Spalte2]]</f>
        <v>Andrea Stullich</v>
      </c>
    </row>
    <row r="1199" spans="3:13" ht="15.75">
      <c r="C1199" t="str">
        <f>Tabelle1[[#This Row],[Vorname]]&amp;" "&amp;Tabelle1[[#This Row],[Nachname]]</f>
        <v>Marvin Freund</v>
      </c>
      <c r="D1199" s="52" t="s">
        <v>2881</v>
      </c>
      <c r="E1199" s="52" t="s">
        <v>856</v>
      </c>
      <c r="F1199" s="53"/>
      <c r="G1199" s="52" t="s">
        <v>59</v>
      </c>
      <c r="H1199" s="46" t="str">
        <f>IFERROR(VLOOKUP(Tabelle1[[#This Row],[Wahlkreisnummer]],Wahlkreise!$A$5:$C$132,3,FALSE),"")</f>
        <v>Wahlkreis: 81 Steinfurt II</v>
      </c>
      <c r="I1199" s="52" t="s">
        <v>2882</v>
      </c>
      <c r="J1199" s="51">
        <v>81</v>
      </c>
      <c r="K1199" s="52" t="s">
        <v>1642</v>
      </c>
      <c r="L1199" s="52">
        <v>1</v>
      </c>
      <c r="M1199" s="56" t="str">
        <f>Tabelle1[[#This Row],[Spalte2]]</f>
        <v>Marvin Freund</v>
      </c>
    </row>
    <row r="1200" spans="3:13" ht="15.75">
      <c r="C1200" t="str">
        <f>Tabelle1[[#This Row],[Vorname]]&amp;" "&amp;Tabelle1[[#This Row],[Nachname]]</f>
        <v>Jörg Naß</v>
      </c>
      <c r="D1200" s="52" t="s">
        <v>1297</v>
      </c>
      <c r="E1200" s="52" t="s">
        <v>2072</v>
      </c>
      <c r="F1200" s="53"/>
      <c r="G1200" s="52" t="s">
        <v>143</v>
      </c>
      <c r="H1200" s="46" t="str">
        <f>IFERROR(VLOOKUP(Tabelle1[[#This Row],[Wahlkreisnummer]],Wahlkreise!$A$5:$C$132,3,FALSE),"")</f>
        <v>Wahlkreis: 81 Steinfurt II</v>
      </c>
      <c r="I1200" s="52" t="s">
        <v>2883</v>
      </c>
      <c r="J1200" s="51">
        <v>81</v>
      </c>
      <c r="K1200" s="52" t="s">
        <v>531</v>
      </c>
      <c r="L1200" s="52">
        <v>1</v>
      </c>
      <c r="M1200" s="56" t="str">
        <f>Tabelle1[[#This Row],[Spalte2]]</f>
        <v>Jörg Naß</v>
      </c>
    </row>
    <row r="1201" spans="3:13" ht="15.75">
      <c r="C1201" t="str">
        <f>Tabelle1[[#This Row],[Vorname]]&amp;" "&amp;Tabelle1[[#This Row],[Nachname]]</f>
        <v>Mike Woltering</v>
      </c>
      <c r="D1201" s="52" t="s">
        <v>2764</v>
      </c>
      <c r="E1201" s="52" t="s">
        <v>2884</v>
      </c>
      <c r="F1201" s="53"/>
      <c r="G1201" s="52" t="s">
        <v>46</v>
      </c>
      <c r="H1201" s="46" t="str">
        <f>IFERROR(VLOOKUP(Tabelle1[[#This Row],[Wahlkreisnummer]],Wahlkreise!$A$5:$C$132,3,FALSE),"")</f>
        <v>Wahlkreis: 82 Steinfurt III</v>
      </c>
      <c r="I1201" s="52" t="s">
        <v>2885</v>
      </c>
      <c r="J1201" s="51">
        <v>82</v>
      </c>
      <c r="K1201" s="52" t="s">
        <v>1140</v>
      </c>
      <c r="L1201" s="52">
        <v>1</v>
      </c>
      <c r="M1201" s="56" t="str">
        <f>Tabelle1[[#This Row],[Spalte2]]</f>
        <v>Mike Woltering</v>
      </c>
    </row>
    <row r="1202" spans="3:13" ht="15.75">
      <c r="C1202" t="str">
        <f>Tabelle1[[#This Row],[Vorname]]&amp;" "&amp;Tabelle1[[#This Row],[Nachname]]</f>
        <v>Marita Lienkamp</v>
      </c>
      <c r="D1202" s="52" t="s">
        <v>2886</v>
      </c>
      <c r="E1202" s="52" t="s">
        <v>2887</v>
      </c>
      <c r="F1202" s="53"/>
      <c r="G1202" s="52" t="s">
        <v>143</v>
      </c>
      <c r="H1202" s="46" t="str">
        <f>IFERROR(VLOOKUP(Tabelle1[[#This Row],[Wahlkreisnummer]],Wahlkreise!$A$5:$C$132,3,FALSE),"")</f>
        <v>Wahlkreis: 82 Steinfurt III</v>
      </c>
      <c r="I1202" s="52" t="s">
        <v>2888</v>
      </c>
      <c r="J1202" s="51">
        <v>82</v>
      </c>
      <c r="K1202" s="52" t="s">
        <v>504</v>
      </c>
      <c r="L1202" s="52">
        <v>2</v>
      </c>
      <c r="M1202" s="56" t="str">
        <f>Tabelle1[[#This Row],[Spalte2]]</f>
        <v>Marita Lienkamp</v>
      </c>
    </row>
    <row r="1203" spans="3:13" ht="15.75">
      <c r="C1203" t="str">
        <f>Tabelle1[[#This Row],[Vorname]]&amp;" "&amp;Tabelle1[[#This Row],[Nachname]]</f>
        <v>Helmut Gerhard Birke</v>
      </c>
      <c r="D1203" s="52" t="s">
        <v>2889</v>
      </c>
      <c r="E1203" s="52" t="s">
        <v>410</v>
      </c>
      <c r="F1203" s="53"/>
      <c r="G1203" s="52" t="s">
        <v>46</v>
      </c>
      <c r="H1203" s="46" t="str">
        <f>IFERROR(VLOOKUP(Tabelle1[[#This Row],[Wahlkreisnummer]],Wahlkreise!$A$5:$C$132,3,FALSE),"")</f>
        <v>Wahlkreis: 83 Münster I - Steinfurt IV</v>
      </c>
      <c r="I1203" s="52" t="s">
        <v>2890</v>
      </c>
      <c r="J1203" s="51">
        <v>83</v>
      </c>
      <c r="K1203" s="52" t="s">
        <v>2891</v>
      </c>
      <c r="L1203" s="52">
        <v>1</v>
      </c>
      <c r="M1203" s="56" t="str">
        <f>Tabelle1[[#This Row],[Spalte2]]</f>
        <v>Helmut Gerhard Birke</v>
      </c>
    </row>
    <row r="1204" spans="3:13" ht="15.75">
      <c r="C1204" t="str">
        <f>Tabelle1[[#This Row],[Vorname]]&amp;" "&amp;Tabelle1[[#This Row],[Nachname]]</f>
        <v>Katharina Geuking</v>
      </c>
      <c r="D1204" s="52" t="s">
        <v>2892</v>
      </c>
      <c r="E1204" s="52" t="s">
        <v>410</v>
      </c>
      <c r="F1204" s="53"/>
      <c r="G1204" s="52" t="s">
        <v>59</v>
      </c>
      <c r="H1204" s="46" t="str">
        <f>IFERROR(VLOOKUP(Tabelle1[[#This Row],[Wahlkreisnummer]],Wahlkreise!$A$5:$C$132,3,FALSE),"")</f>
        <v>Wahlkreis: 83 Münster I - Steinfurt IV</v>
      </c>
      <c r="I1204" s="52" t="s">
        <v>1163</v>
      </c>
      <c r="J1204" s="51">
        <v>83</v>
      </c>
      <c r="K1204" s="52" t="s">
        <v>480</v>
      </c>
      <c r="L1204" s="52">
        <v>2</v>
      </c>
      <c r="M1204" s="56" t="str">
        <f>Tabelle1[[#This Row],[Spalte2]]</f>
        <v>Katharina Geuking</v>
      </c>
    </row>
    <row r="1205" spans="3:13" ht="15.75">
      <c r="C1205" t="str">
        <f>Tabelle1[[#This Row],[Vorname]]&amp;" "&amp;Tabelle1[[#This Row],[Nachname]]</f>
        <v>Ernst Wißmann</v>
      </c>
      <c r="D1205" s="52" t="s">
        <v>786</v>
      </c>
      <c r="E1205" s="52" t="s">
        <v>410</v>
      </c>
      <c r="F1205" s="53"/>
      <c r="G1205" s="52" t="s">
        <v>73</v>
      </c>
      <c r="H1205" s="46" t="str">
        <f>IFERROR(VLOOKUP(Tabelle1[[#This Row],[Wahlkreisnummer]],Wahlkreise!$A$5:$C$132,3,FALSE),"")</f>
        <v>Wahlkreis: 83 Münster I - Steinfurt IV</v>
      </c>
      <c r="I1205" s="52" t="s">
        <v>2893</v>
      </c>
      <c r="J1205" s="51">
        <v>83</v>
      </c>
      <c r="K1205" s="52" t="s">
        <v>1839</v>
      </c>
      <c r="L1205" s="52">
        <v>1</v>
      </c>
      <c r="M1205" s="56" t="str">
        <f>Tabelle1[[#This Row],[Spalte2]]</f>
        <v>Ernst Wißmann</v>
      </c>
    </row>
    <row r="1206" spans="3:13" ht="15.75">
      <c r="C1206" t="str">
        <f>Tabelle1[[#This Row],[Vorname]]&amp;" "&amp;Tabelle1[[#This Row],[Nachname]]</f>
        <v>Lara Neumann</v>
      </c>
      <c r="D1206" s="52" t="s">
        <v>728</v>
      </c>
      <c r="E1206" s="52" t="s">
        <v>410</v>
      </c>
      <c r="F1206" s="53"/>
      <c r="G1206" s="52" t="s">
        <v>218</v>
      </c>
      <c r="H1206" s="46" t="str">
        <f>IFERROR(VLOOKUP(Tabelle1[[#This Row],[Wahlkreisnummer]],Wahlkreise!$A$5:$C$132,3,FALSE),"")</f>
        <v>Wahlkreis: 83 Münster I - Steinfurt IV</v>
      </c>
      <c r="I1206" s="52" t="s">
        <v>977</v>
      </c>
      <c r="J1206" s="51">
        <v>83</v>
      </c>
      <c r="K1206" s="52" t="s">
        <v>2894</v>
      </c>
      <c r="L1206" s="52">
        <v>2</v>
      </c>
      <c r="M1206" s="56" t="str">
        <f>Tabelle1[[#This Row],[Spalte2]]</f>
        <v>Lara Neumann</v>
      </c>
    </row>
    <row r="1207" spans="3:13" ht="15.75">
      <c r="C1207" t="str">
        <f>Tabelle1[[#This Row],[Vorname]]&amp;" "&amp;Tabelle1[[#This Row],[Nachname]]</f>
        <v>Richard Frederek Mol</v>
      </c>
      <c r="D1207" s="52" t="s">
        <v>2895</v>
      </c>
      <c r="E1207" s="52" t="s">
        <v>410</v>
      </c>
      <c r="F1207" s="53"/>
      <c r="G1207" s="52" t="s">
        <v>46</v>
      </c>
      <c r="H1207" s="46" t="str">
        <f>IFERROR(VLOOKUP(Tabelle1[[#This Row],[Wahlkreisnummer]],Wahlkreise!$A$5:$C$132,3,FALSE),"")</f>
        <v>Wahlkreis: 84 Münster II</v>
      </c>
      <c r="I1207" s="52" t="s">
        <v>2896</v>
      </c>
      <c r="J1207" s="51">
        <v>84</v>
      </c>
      <c r="K1207" s="52" t="s">
        <v>2897</v>
      </c>
      <c r="L1207" s="52">
        <v>1</v>
      </c>
      <c r="M1207" s="56" t="str">
        <f>Tabelle1[[#This Row],[Spalte2]]</f>
        <v>Richard Frederek Mol</v>
      </c>
    </row>
    <row r="1208" spans="3:13" ht="15.75">
      <c r="C1208" t="str">
        <f>Tabelle1[[#This Row],[Vorname]]&amp;" "&amp;Tabelle1[[#This Row],[Nachname]]</f>
        <v>Heidi Pelster</v>
      </c>
      <c r="D1208" s="52" t="s">
        <v>618</v>
      </c>
      <c r="E1208" s="52" t="s">
        <v>410</v>
      </c>
      <c r="F1208" s="53"/>
      <c r="G1208" s="52" t="s">
        <v>73</v>
      </c>
      <c r="H1208" s="46" t="str">
        <f>IFERROR(VLOOKUP(Tabelle1[[#This Row],[Wahlkreisnummer]],Wahlkreise!$A$5:$C$132,3,FALSE),"")</f>
        <v>Wahlkreis: 84 Münster II</v>
      </c>
      <c r="I1208" s="52" t="s">
        <v>2898</v>
      </c>
      <c r="J1208" s="51">
        <v>84</v>
      </c>
      <c r="K1208" s="52" t="s">
        <v>1756</v>
      </c>
      <c r="L1208" s="52">
        <v>2</v>
      </c>
      <c r="M1208" s="56" t="str">
        <f>Tabelle1[[#This Row],[Spalte2]]</f>
        <v>Heidi Pelster</v>
      </c>
    </row>
    <row r="1209" spans="3:13" ht="15.75">
      <c r="C1209" t="str">
        <f>Tabelle1[[#This Row],[Vorname]]&amp;" "&amp;Tabelle1[[#This Row],[Nachname]]</f>
        <v>Victor Schmidt</v>
      </c>
      <c r="D1209" s="52" t="s">
        <v>596</v>
      </c>
      <c r="E1209" s="52" t="s">
        <v>410</v>
      </c>
      <c r="F1209" s="53"/>
      <c r="G1209" s="52" t="s">
        <v>2899</v>
      </c>
      <c r="H1209" s="46" t="str">
        <f>IFERROR(VLOOKUP(Tabelle1[[#This Row],[Wahlkreisnummer]],Wahlkreise!$A$5:$C$132,3,FALSE),"")</f>
        <v>Wahlkreis: 84 Münster II</v>
      </c>
      <c r="I1209" s="52" t="s">
        <v>1540</v>
      </c>
      <c r="J1209" s="51">
        <v>84</v>
      </c>
      <c r="K1209" s="52" t="s">
        <v>1477</v>
      </c>
      <c r="L1209" s="52">
        <v>1</v>
      </c>
      <c r="M1209" s="56" t="str">
        <f>Tabelle1[[#This Row],[Spalte2]]</f>
        <v>Victor Schmidt</v>
      </c>
    </row>
    <row r="1210" spans="3:13" ht="15.75">
      <c r="C1210" t="str">
        <f>Tabelle1[[#This Row],[Vorname]]&amp;" "&amp;Tabelle1[[#This Row],[Nachname]]</f>
        <v>Ralf Pöhling</v>
      </c>
      <c r="D1210" s="52" t="s">
        <v>2900</v>
      </c>
      <c r="E1210" s="52" t="s">
        <v>410</v>
      </c>
      <c r="F1210" s="53"/>
      <c r="G1210" s="52" t="s">
        <v>46</v>
      </c>
      <c r="H1210" s="46" t="str">
        <f>IFERROR(VLOOKUP(Tabelle1[[#This Row],[Wahlkreisnummer]],Wahlkreise!$A$5:$C$132,3,FALSE),"")</f>
        <v>Wahlkreis: 85 Münster III – Coesfeld III</v>
      </c>
      <c r="I1210" s="52" t="s">
        <v>2901</v>
      </c>
      <c r="J1210" s="51">
        <v>85</v>
      </c>
      <c r="K1210" s="52" t="s">
        <v>453</v>
      </c>
      <c r="L1210" s="52">
        <v>1</v>
      </c>
      <c r="M1210" s="56" t="str">
        <f>Tabelle1[[#This Row],[Spalte2]]</f>
        <v>Ralf Pöhling</v>
      </c>
    </row>
    <row r="1211" spans="3:13" ht="15.75">
      <c r="C1211" t="str">
        <f>Tabelle1[[#This Row],[Vorname]]&amp;" "&amp;Tabelle1[[#This Row],[Nachname]]</f>
        <v>Joshua Samuel Strack</v>
      </c>
      <c r="D1211" s="52" t="s">
        <v>596</v>
      </c>
      <c r="E1211" s="52" t="s">
        <v>482</v>
      </c>
      <c r="F1211" s="53"/>
      <c r="G1211" s="52" t="s">
        <v>59</v>
      </c>
      <c r="H1211" s="46" t="str">
        <f>IFERROR(VLOOKUP(Tabelle1[[#This Row],[Wahlkreisnummer]],Wahlkreise!$A$5:$C$132,3,FALSE),"")</f>
        <v>Wahlkreis: 85 Münster III – Coesfeld III</v>
      </c>
      <c r="I1211" s="52" t="s">
        <v>2902</v>
      </c>
      <c r="J1211" s="51">
        <v>85</v>
      </c>
      <c r="K1211" s="52" t="s">
        <v>2903</v>
      </c>
      <c r="L1211" s="52">
        <v>1</v>
      </c>
      <c r="M1211" s="56" t="str">
        <f>Tabelle1[[#This Row],[Spalte2]]</f>
        <v>Joshua Samuel Strack</v>
      </c>
    </row>
    <row r="1212" spans="3:13" ht="15.75">
      <c r="C1212" t="str">
        <f>Tabelle1[[#This Row],[Vorname]]&amp;" "&amp;Tabelle1[[#This Row],[Nachname]]</f>
        <v>Ulrich Hill</v>
      </c>
      <c r="D1212" s="52" t="s">
        <v>596</v>
      </c>
      <c r="E1212" s="52" t="s">
        <v>410</v>
      </c>
      <c r="F1212" s="53"/>
      <c r="G1212" s="52" t="s">
        <v>73</v>
      </c>
      <c r="H1212" s="46" t="str">
        <f>IFERROR(VLOOKUP(Tabelle1[[#This Row],[Wahlkreisnummer]],Wahlkreise!$A$5:$C$132,3,FALSE),"")</f>
        <v>Wahlkreis: 85 Münster III – Coesfeld III</v>
      </c>
      <c r="I1212" s="52" t="s">
        <v>2904</v>
      </c>
      <c r="J1212" s="51">
        <v>85</v>
      </c>
      <c r="K1212" s="52" t="s">
        <v>304</v>
      </c>
      <c r="L1212" s="52">
        <v>1</v>
      </c>
      <c r="M1212" s="56" t="str">
        <f>Tabelle1[[#This Row],[Spalte2]]</f>
        <v>Ulrich Hill</v>
      </c>
    </row>
    <row r="1213" spans="3:13" ht="15.75">
      <c r="C1213" t="str">
        <f>Tabelle1[[#This Row],[Titel]]&amp;" "&amp;Tabelle1[[#This Row],[Vorname]]&amp;" "&amp;Tabelle1[[#This Row],[Nachname]]</f>
        <v>Dr. Torsten Stölting</v>
      </c>
      <c r="D1213" s="52" t="s">
        <v>2905</v>
      </c>
      <c r="E1213" s="52" t="s">
        <v>410</v>
      </c>
      <c r="F1213" s="52" t="s">
        <v>241</v>
      </c>
      <c r="G1213" s="52" t="s">
        <v>218</v>
      </c>
      <c r="H1213" s="46" t="str">
        <f>IFERROR(VLOOKUP(Tabelle1[[#This Row],[Wahlkreisnummer]],Wahlkreise!$A$5:$C$132,3,FALSE),"")</f>
        <v>Wahlkreis: 85 Münster III – Coesfeld III</v>
      </c>
      <c r="I1213" s="52" t="s">
        <v>2906</v>
      </c>
      <c r="J1213" s="51">
        <v>85</v>
      </c>
      <c r="K1213" s="52" t="s">
        <v>615</v>
      </c>
      <c r="L1213" s="52">
        <v>1</v>
      </c>
      <c r="M1213" s="56" t="str">
        <f>Tabelle1[[#This Row],[Spalte2]]</f>
        <v>Dr. Torsten Stölting</v>
      </c>
    </row>
    <row r="1214" spans="3:13" ht="15.75">
      <c r="C1214" t="str">
        <f>Tabelle1[[#This Row],[Vorname]]&amp;" "&amp;Tabelle1[[#This Row],[Nachname]]</f>
        <v>Joachim Kuttig</v>
      </c>
      <c r="D1214" s="52" t="s">
        <v>2907</v>
      </c>
      <c r="E1214" s="52" t="s">
        <v>2908</v>
      </c>
      <c r="F1214" s="53"/>
      <c r="G1214" s="52" t="s">
        <v>46</v>
      </c>
      <c r="H1214" s="46" t="str">
        <f>IFERROR(VLOOKUP(Tabelle1[[#This Row],[Wahlkreisnummer]],Wahlkreise!$A$5:$C$132,3,FALSE),"")</f>
        <v>Wahlkreis: 86 Warendorf I</v>
      </c>
      <c r="I1214" s="52" t="s">
        <v>2909</v>
      </c>
      <c r="J1214" s="51">
        <v>86</v>
      </c>
      <c r="K1214" s="52" t="s">
        <v>1216</v>
      </c>
      <c r="L1214" s="52">
        <v>1</v>
      </c>
      <c r="M1214" s="56" t="str">
        <f>Tabelle1[[#This Row],[Spalte2]]</f>
        <v>Joachim Kuttig</v>
      </c>
    </row>
    <row r="1215" spans="3:13" ht="15.75">
      <c r="C1215" t="str">
        <f>Tabelle1[[#This Row],[Vorname]]&amp;" "&amp;Tabelle1[[#This Row],[Nachname]]</f>
        <v>Daniel Hagemeier</v>
      </c>
      <c r="D1215" s="52" t="s">
        <v>2910</v>
      </c>
      <c r="E1215" s="52" t="s">
        <v>1436</v>
      </c>
      <c r="F1215" s="53"/>
      <c r="G1215" s="52" t="s">
        <v>25</v>
      </c>
      <c r="H1215" s="46" t="str">
        <f>IFERROR(VLOOKUP(Tabelle1[[#This Row],[Wahlkreisnummer]],Wahlkreise!$A$5:$C$132,3,FALSE),"")</f>
        <v>Wahlkreis: 86 Warendorf I</v>
      </c>
      <c r="I1215" s="52" t="s">
        <v>2911</v>
      </c>
      <c r="J1215" s="51">
        <v>86</v>
      </c>
      <c r="K1215" s="52" t="s">
        <v>274</v>
      </c>
      <c r="L1215" s="52">
        <v>1</v>
      </c>
      <c r="M1215" s="56" t="str">
        <f>Tabelle1[[#This Row],[Spalte2]]</f>
        <v>Daniel Hagemeier</v>
      </c>
    </row>
    <row r="1216" spans="3:13" ht="15.75">
      <c r="C1216" t="str">
        <f>Tabelle1[[#This Row],[Vorname]]&amp;" "&amp;Tabelle1[[#This Row],[Nachname]]</f>
        <v>Mark Siewert</v>
      </c>
      <c r="D1216" s="52" t="s">
        <v>786</v>
      </c>
      <c r="E1216" s="52" t="s">
        <v>1621</v>
      </c>
      <c r="F1216" s="53"/>
      <c r="G1216" s="52" t="s">
        <v>59</v>
      </c>
      <c r="H1216" s="46" t="str">
        <f>IFERROR(VLOOKUP(Tabelle1[[#This Row],[Wahlkreisnummer]],Wahlkreise!$A$5:$C$132,3,FALSE),"")</f>
        <v>Wahlkreis: 86 Warendorf I</v>
      </c>
      <c r="I1216" s="52" t="s">
        <v>2912</v>
      </c>
      <c r="J1216" s="51">
        <v>86</v>
      </c>
      <c r="K1216" s="52" t="s">
        <v>1108</v>
      </c>
      <c r="L1216" s="52">
        <v>1</v>
      </c>
      <c r="M1216" s="56" t="str">
        <f>Tabelle1[[#This Row],[Spalte2]]</f>
        <v>Mark Siewert</v>
      </c>
    </row>
    <row r="1217" spans="3:13" ht="15.75">
      <c r="C1217" t="str">
        <f>Tabelle1[[#This Row],[Vorname]]&amp;" "&amp;Tabelle1[[#This Row],[Nachname]]</f>
        <v>Karl Stephan Schulte</v>
      </c>
      <c r="D1217" s="52" t="s">
        <v>2913</v>
      </c>
      <c r="E1217" s="52" t="s">
        <v>675</v>
      </c>
      <c r="F1217" s="53"/>
      <c r="G1217" s="52" t="s">
        <v>59</v>
      </c>
      <c r="H1217" s="46" t="str">
        <f>IFERROR(VLOOKUP(Tabelle1[[#This Row],[Wahlkreisnummer]],Wahlkreise!$A$5:$C$132,3,FALSE),"")</f>
        <v>Wahlkreis: 87 Warendorf II</v>
      </c>
      <c r="I1217" s="52" t="s">
        <v>2914</v>
      </c>
      <c r="J1217" s="51">
        <v>87</v>
      </c>
      <c r="K1217" s="52" t="s">
        <v>2915</v>
      </c>
      <c r="L1217" s="52">
        <v>1</v>
      </c>
      <c r="M1217" s="56" t="str">
        <f>Tabelle1[[#This Row],[Spalte2]]</f>
        <v>Karl Stephan Schulte</v>
      </c>
    </row>
    <row r="1218" spans="3:13" ht="15.75">
      <c r="C1218" t="str">
        <f>Tabelle1[[#This Row],[Vorname]]&amp;" "&amp;Tabelle1[[#This Row],[Nachname]]</f>
        <v>Matthias Groh</v>
      </c>
      <c r="D1218" s="52" t="s">
        <v>792</v>
      </c>
      <c r="E1218" s="52" t="s">
        <v>237</v>
      </c>
      <c r="F1218" s="53"/>
      <c r="G1218" s="52" t="s">
        <v>46</v>
      </c>
      <c r="H1218" s="46" t="str">
        <f>IFERROR(VLOOKUP(Tabelle1[[#This Row],[Wahlkreisnummer]],Wahlkreise!$A$5:$C$132,3,FALSE),"")</f>
        <v>Wahlkreis: 88 Minden-Lübbecke I</v>
      </c>
      <c r="I1218" s="52" t="s">
        <v>2916</v>
      </c>
      <c r="J1218" s="51">
        <v>88</v>
      </c>
      <c r="K1218" s="52" t="s">
        <v>670</v>
      </c>
      <c r="L1218" s="52">
        <v>1</v>
      </c>
      <c r="M1218" s="56" t="str">
        <f>Tabelle1[[#This Row],[Spalte2]]</f>
        <v>Matthias Groh</v>
      </c>
    </row>
    <row r="1219" spans="3:13" ht="15.75">
      <c r="C1219" t="str">
        <f>Tabelle1[[#This Row],[Vorname]]&amp;" "&amp;Tabelle1[[#This Row],[Nachname]]</f>
        <v>Dietrich Janzen</v>
      </c>
      <c r="D1219" s="52" t="s">
        <v>2917</v>
      </c>
      <c r="E1219" s="52" t="s">
        <v>1263</v>
      </c>
      <c r="F1219" s="53"/>
      <c r="G1219" s="52" t="s">
        <v>2590</v>
      </c>
      <c r="H1219" s="46" t="str">
        <f>IFERROR(VLOOKUP(Tabelle1[[#This Row],[Wahlkreisnummer]],Wahlkreise!$A$5:$C$132,3,FALSE),"")</f>
        <v>Wahlkreis: 88 Minden-Lübbecke I</v>
      </c>
      <c r="I1219" s="52" t="s">
        <v>2918</v>
      </c>
      <c r="J1219" s="51">
        <v>88</v>
      </c>
      <c r="K1219" s="52" t="s">
        <v>2919</v>
      </c>
      <c r="L1219" s="52">
        <v>1</v>
      </c>
      <c r="M1219" s="56" t="str">
        <f>Tabelle1[[#This Row],[Spalte2]]</f>
        <v>Dietrich Janzen</v>
      </c>
    </row>
    <row r="1220" spans="3:13" ht="15.75">
      <c r="C1220" t="str">
        <f>Tabelle1[[#This Row],[Vorname]]&amp;" "&amp;Tabelle1[[#This Row],[Nachname]]</f>
        <v>Werner Birtsch</v>
      </c>
      <c r="D1220" s="52" t="s">
        <v>1005</v>
      </c>
      <c r="E1220" s="52" t="s">
        <v>237</v>
      </c>
      <c r="F1220" s="53"/>
      <c r="G1220" s="52" t="s">
        <v>143</v>
      </c>
      <c r="H1220" s="46" t="str">
        <f>IFERROR(VLOOKUP(Tabelle1[[#This Row],[Wahlkreisnummer]],Wahlkreise!$A$5:$C$132,3,FALSE),"")</f>
        <v>Wahlkreis: 89 Minden-Lübbecke II</v>
      </c>
      <c r="I1220" s="52" t="s">
        <v>2920</v>
      </c>
      <c r="J1220" s="51">
        <v>89</v>
      </c>
      <c r="K1220" s="52" t="s">
        <v>1047</v>
      </c>
      <c r="L1220" s="52">
        <v>1</v>
      </c>
      <c r="M1220" s="56" t="str">
        <f>Tabelle1[[#This Row],[Spalte2]]</f>
        <v>Werner Birtsch</v>
      </c>
    </row>
    <row r="1221" spans="3:13" ht="15.75">
      <c r="C1221" t="str">
        <f>Tabelle1[[#This Row],[Vorname]]&amp;" "&amp;Tabelle1[[#This Row],[Nachname]]</f>
        <v>Jana Sasse</v>
      </c>
      <c r="D1221" s="52" t="s">
        <v>1820</v>
      </c>
      <c r="E1221" s="52" t="s">
        <v>627</v>
      </c>
      <c r="F1221" s="53"/>
      <c r="G1221" s="52" t="s">
        <v>53</v>
      </c>
      <c r="H1221" s="46" t="str">
        <f>IFERROR(VLOOKUP(Tabelle1[[#This Row],[Wahlkreisnummer]],Wahlkreise!$A$5:$C$132,3,FALSE),"")</f>
        <v>Wahlkreis: 89 Minden-Lübbecke II</v>
      </c>
      <c r="I1221" s="52" t="s">
        <v>2921</v>
      </c>
      <c r="J1221" s="51">
        <v>89</v>
      </c>
      <c r="K1221" s="52" t="s">
        <v>2681</v>
      </c>
      <c r="L1221" s="52">
        <v>2</v>
      </c>
      <c r="M1221" s="56" t="str">
        <f>Tabelle1[[#This Row],[Spalte2]]</f>
        <v>Jana Sasse</v>
      </c>
    </row>
    <row r="1222" spans="3:13" ht="15.75">
      <c r="C1222" t="str">
        <f>Tabelle1[[#This Row],[Vorname]]&amp;" "&amp;Tabelle1[[#This Row],[Nachname]]</f>
        <v>Roland Sprenger</v>
      </c>
      <c r="D1222" s="52" t="s">
        <v>2922</v>
      </c>
      <c r="E1222" s="52" t="s">
        <v>2923</v>
      </c>
      <c r="F1222" s="53"/>
      <c r="G1222" s="52" t="s">
        <v>46</v>
      </c>
      <c r="H1222" s="46" t="str">
        <f>IFERROR(VLOOKUP(Tabelle1[[#This Row],[Wahlkreisnummer]],Wahlkreise!$A$5:$C$132,3,FALSE),"")</f>
        <v>Wahlkreis: 90 Herford I</v>
      </c>
      <c r="I1222" s="52" t="s">
        <v>2924</v>
      </c>
      <c r="J1222" s="51">
        <v>90</v>
      </c>
      <c r="K1222" s="52" t="s">
        <v>2925</v>
      </c>
      <c r="L1222" s="52">
        <v>1</v>
      </c>
      <c r="M1222" s="56" t="str">
        <f>Tabelle1[[#This Row],[Spalte2]]</f>
        <v>Roland Sprenger</v>
      </c>
    </row>
    <row r="1223" spans="3:13" ht="15.75">
      <c r="C1223" t="str">
        <f>Tabelle1[[#This Row],[Vorname]]&amp;" "&amp;Tabelle1[[#This Row],[Nachname]]</f>
        <v>Alexander Sturm</v>
      </c>
      <c r="D1223" s="52" t="s">
        <v>596</v>
      </c>
      <c r="E1223" s="52" t="s">
        <v>318</v>
      </c>
      <c r="F1223" s="53"/>
      <c r="G1223" s="52" t="s">
        <v>59</v>
      </c>
      <c r="H1223" s="46" t="str">
        <f>IFERROR(VLOOKUP(Tabelle1[[#This Row],[Wahlkreisnummer]],Wahlkreise!$A$5:$C$132,3,FALSE),"")</f>
        <v>Wahlkreis: 90 Herford I</v>
      </c>
      <c r="I1223" s="52" t="s">
        <v>2926</v>
      </c>
      <c r="J1223" s="51">
        <v>90</v>
      </c>
      <c r="K1223" s="52" t="s">
        <v>292</v>
      </c>
      <c r="L1223" s="52">
        <v>1</v>
      </c>
      <c r="M1223" s="56" t="str">
        <f>Tabelle1[[#This Row],[Spalte2]]</f>
        <v>Alexander Sturm</v>
      </c>
    </row>
    <row r="1224" spans="3:13" ht="15.75">
      <c r="C1224" t="str">
        <f>Tabelle1[[#This Row],[Vorname]]&amp;" "&amp;Tabelle1[[#This Row],[Nachname]]</f>
        <v>Julia Drewitz</v>
      </c>
      <c r="D1224" s="52" t="s">
        <v>1753</v>
      </c>
      <c r="E1224" s="52" t="s">
        <v>2923</v>
      </c>
      <c r="F1224" s="53"/>
      <c r="G1224" s="52" t="s">
        <v>73</v>
      </c>
      <c r="H1224" s="46" t="str">
        <f>IFERROR(VLOOKUP(Tabelle1[[#This Row],[Wahlkreisnummer]],Wahlkreise!$A$5:$C$132,3,FALSE),"")</f>
        <v>Wahlkreis: 90 Herford I</v>
      </c>
      <c r="I1224" s="52" t="s">
        <v>2927</v>
      </c>
      <c r="J1224" s="51">
        <v>90</v>
      </c>
      <c r="K1224" s="52" t="s">
        <v>592</v>
      </c>
      <c r="L1224" s="52">
        <v>2</v>
      </c>
      <c r="M1224" s="56" t="str">
        <f>Tabelle1[[#This Row],[Spalte2]]</f>
        <v>Julia Drewitz</v>
      </c>
    </row>
    <row r="1225" spans="3:13" ht="15.75">
      <c r="C1225" t="str">
        <f>Tabelle1[[#This Row],[Vorname]]&amp;" "&amp;Tabelle1[[#This Row],[Nachname]]</f>
        <v>Selina Sarneckis</v>
      </c>
      <c r="D1225" s="52" t="s">
        <v>728</v>
      </c>
      <c r="E1225" s="52" t="s">
        <v>570</v>
      </c>
      <c r="F1225" s="53"/>
      <c r="G1225" s="52" t="s">
        <v>143</v>
      </c>
      <c r="H1225" s="46" t="str">
        <f>IFERROR(VLOOKUP(Tabelle1[[#This Row],[Wahlkreisnummer]],Wahlkreise!$A$5:$C$132,3,FALSE),"")</f>
        <v>Wahlkreis: 90 Herford I</v>
      </c>
      <c r="I1225" s="52" t="s">
        <v>2928</v>
      </c>
      <c r="J1225" s="51">
        <v>90</v>
      </c>
      <c r="K1225" s="52" t="s">
        <v>2929</v>
      </c>
      <c r="L1225" s="52">
        <v>2</v>
      </c>
      <c r="M1225" s="56" t="str">
        <f>Tabelle1[[#This Row],[Spalte2]]</f>
        <v>Selina Sarneckis</v>
      </c>
    </row>
    <row r="1226" spans="3:13" ht="15.75">
      <c r="C1226" t="str">
        <f>Tabelle1[[#This Row],[Vorname]]&amp;" "&amp;Tabelle1[[#This Row],[Nachname]]</f>
        <v>Céline Joswig</v>
      </c>
      <c r="D1226" s="52" t="s">
        <v>728</v>
      </c>
      <c r="E1226" s="52" t="s">
        <v>570</v>
      </c>
      <c r="F1226" s="53"/>
      <c r="G1226" s="52" t="s">
        <v>39</v>
      </c>
      <c r="H1226" s="46" t="str">
        <f>IFERROR(VLOOKUP(Tabelle1[[#This Row],[Wahlkreisnummer]],Wahlkreise!$A$5:$C$132,3,FALSE),"")</f>
        <v>Wahlkreis: 90 Herford I</v>
      </c>
      <c r="I1226" s="52" t="s">
        <v>2930</v>
      </c>
      <c r="J1226" s="51">
        <v>90</v>
      </c>
      <c r="K1226" s="52" t="s">
        <v>2931</v>
      </c>
      <c r="L1226" s="52">
        <v>2</v>
      </c>
      <c r="M1226" s="56" t="str">
        <f>Tabelle1[[#This Row],[Spalte2]]</f>
        <v>Céline Joswig</v>
      </c>
    </row>
    <row r="1227" spans="3:13" ht="15.75">
      <c r="C1227" t="str">
        <f>Tabelle1[[#This Row],[Vorname]]&amp;" "&amp;Tabelle1[[#This Row],[Nachname]]</f>
        <v>Seyhmus Günay</v>
      </c>
      <c r="D1227" s="52" t="s">
        <v>2932</v>
      </c>
      <c r="E1227" s="52" t="s">
        <v>2933</v>
      </c>
      <c r="F1227" s="53"/>
      <c r="G1227" s="52" t="s">
        <v>59</v>
      </c>
      <c r="H1227" s="46" t="str">
        <f>IFERROR(VLOOKUP(Tabelle1[[#This Row],[Wahlkreisnummer]],Wahlkreise!$A$5:$C$132,3,FALSE),"")</f>
        <v>Wahlkreis: 91 Herford II - Minden-Lübbecke III</v>
      </c>
      <c r="I1227" s="52" t="s">
        <v>2934</v>
      </c>
      <c r="J1227" s="51">
        <v>91</v>
      </c>
      <c r="K1227" s="52" t="s">
        <v>2935</v>
      </c>
      <c r="L1227" s="52">
        <v>1</v>
      </c>
      <c r="M1227" s="56" t="str">
        <f>Tabelle1[[#This Row],[Spalte2]]</f>
        <v>Seyhmus Günay</v>
      </c>
    </row>
    <row r="1228" spans="3:13" ht="15.75">
      <c r="C1228" t="str">
        <f>Tabelle1[[#This Row],[Vorname]]&amp;" "&amp;Tabelle1[[#This Row],[Nachname]]</f>
        <v>Pierre Amling</v>
      </c>
      <c r="D1228" s="52" t="s">
        <v>2936</v>
      </c>
      <c r="E1228" s="52" t="s">
        <v>499</v>
      </c>
      <c r="F1228" s="53"/>
      <c r="G1228" s="52" t="s">
        <v>73</v>
      </c>
      <c r="H1228" s="46" t="str">
        <f>IFERROR(VLOOKUP(Tabelle1[[#This Row],[Wahlkreisnummer]],Wahlkreise!$A$5:$C$132,3,FALSE),"")</f>
        <v>Wahlkreis: 91 Herford II - Minden-Lübbecke III</v>
      </c>
      <c r="I1228" s="52" t="s">
        <v>2937</v>
      </c>
      <c r="J1228" s="51">
        <v>91</v>
      </c>
      <c r="K1228" s="52" t="s">
        <v>2938</v>
      </c>
      <c r="L1228" s="52">
        <v>1</v>
      </c>
      <c r="M1228" s="56" t="str">
        <f>Tabelle1[[#This Row],[Spalte2]]</f>
        <v>Pierre Amling</v>
      </c>
    </row>
    <row r="1229" spans="3:13" ht="15.75">
      <c r="C1229" t="str">
        <f>Tabelle1[[#This Row],[Vorname]]&amp;" "&amp;Tabelle1[[#This Row],[Nachname]]</f>
        <v>Radisa Amidzic</v>
      </c>
      <c r="D1229" s="52" t="s">
        <v>905</v>
      </c>
      <c r="E1229" s="52" t="s">
        <v>2933</v>
      </c>
      <c r="F1229" s="53"/>
      <c r="G1229" s="52" t="s">
        <v>143</v>
      </c>
      <c r="H1229" s="46" t="str">
        <f>IFERROR(VLOOKUP(Tabelle1[[#This Row],[Wahlkreisnummer]],Wahlkreise!$A$5:$C$132,3,FALSE),"")</f>
        <v>Wahlkreis: 91 Herford II - Minden-Lübbecke III</v>
      </c>
      <c r="I1229" s="52" t="s">
        <v>2939</v>
      </c>
      <c r="J1229" s="51">
        <v>91</v>
      </c>
      <c r="K1229" s="52" t="s">
        <v>2940</v>
      </c>
      <c r="L1229" s="52">
        <v>1</v>
      </c>
      <c r="M1229" s="56" t="str">
        <f>Tabelle1[[#This Row],[Spalte2]]</f>
        <v>Radisa Amidzic</v>
      </c>
    </row>
    <row r="1230" spans="3:13" ht="15.75">
      <c r="C1230" t="str">
        <f>Tabelle1[[#This Row],[Titel]]&amp;" "&amp;Tabelle1[[#This Row],[Vorname]]&amp;" "&amp;Tabelle1[[#This Row],[Nachname]]</f>
        <v>Dr. Florian Sander</v>
      </c>
      <c r="D1230" s="52" t="s">
        <v>2941</v>
      </c>
      <c r="E1230" s="52" t="s">
        <v>318</v>
      </c>
      <c r="F1230" s="52" t="s">
        <v>241</v>
      </c>
      <c r="G1230" s="52" t="s">
        <v>46</v>
      </c>
      <c r="H1230" s="46" t="str">
        <f>IFERROR(VLOOKUP(Tabelle1[[#This Row],[Wahlkreisnummer]],Wahlkreise!$A$5:$C$132,3,FALSE),"")</f>
        <v>Wahlkreis: 92 Bielefeld I</v>
      </c>
      <c r="I1230" s="52" t="s">
        <v>2942</v>
      </c>
      <c r="J1230" s="51">
        <v>92</v>
      </c>
      <c r="K1230" s="52" t="s">
        <v>440</v>
      </c>
      <c r="L1230" s="52">
        <v>1</v>
      </c>
      <c r="M1230" s="56" t="str">
        <f>Tabelle1[[#This Row],[Spalte2]]</f>
        <v>Dr. Florian Sander</v>
      </c>
    </row>
    <row r="1231" spans="3:13" ht="15.75">
      <c r="C1231" t="str">
        <f>Tabelle1[[#This Row],[Titel]]&amp;" "&amp;Tabelle1[[#This Row],[Vorname]]&amp;" "&amp;Tabelle1[[#This Row],[Nachname]]</f>
        <v>Dr. Onur Ocak</v>
      </c>
      <c r="D1231" s="52" t="s">
        <v>2943</v>
      </c>
      <c r="E1231" s="52" t="s">
        <v>318</v>
      </c>
      <c r="F1231" s="52" t="s">
        <v>241</v>
      </c>
      <c r="G1231" s="52" t="s">
        <v>59</v>
      </c>
      <c r="H1231" s="46" t="str">
        <f>IFERROR(VLOOKUP(Tabelle1[[#This Row],[Wahlkreisnummer]],Wahlkreise!$A$5:$C$132,3,FALSE),"")</f>
        <v>Wahlkreis: 92 Bielefeld I</v>
      </c>
      <c r="I1231" s="52" t="s">
        <v>2944</v>
      </c>
      <c r="J1231" s="51">
        <v>92</v>
      </c>
      <c r="K1231" s="52" t="s">
        <v>2945</v>
      </c>
      <c r="L1231" s="52">
        <v>1</v>
      </c>
      <c r="M1231" s="56" t="str">
        <f>Tabelle1[[#This Row],[Spalte2]]</f>
        <v>Dr. Onur Ocak</v>
      </c>
    </row>
    <row r="1232" spans="3:13" ht="15.75">
      <c r="C1232" t="str">
        <f>Tabelle1[[#This Row],[Vorname]]&amp;" "&amp;Tabelle1[[#This Row],[Nachname]]</f>
        <v>Reinhard Schultka</v>
      </c>
      <c r="D1232" s="52" t="s">
        <v>2946</v>
      </c>
      <c r="E1232" s="52" t="s">
        <v>318</v>
      </c>
      <c r="F1232" s="53"/>
      <c r="G1232" s="52" t="s">
        <v>108</v>
      </c>
      <c r="H1232" s="46" t="str">
        <f>IFERROR(VLOOKUP(Tabelle1[[#This Row],[Wahlkreisnummer]],Wahlkreise!$A$5:$C$132,3,FALSE),"")</f>
        <v>Wahlkreis: 92 Bielefeld I</v>
      </c>
      <c r="I1232" s="52" t="s">
        <v>2947</v>
      </c>
      <c r="J1232" s="51">
        <v>92</v>
      </c>
      <c r="K1232" s="52" t="s">
        <v>1862</v>
      </c>
      <c r="L1232" s="52">
        <v>1</v>
      </c>
      <c r="M1232" s="56" t="str">
        <f>Tabelle1[[#This Row],[Spalte2]]</f>
        <v>Reinhard Schultka</v>
      </c>
    </row>
    <row r="1233" spans="3:13" ht="15.75">
      <c r="C1233" t="str">
        <f>Tabelle1[[#This Row],[Vorname]]&amp;" "&amp;Tabelle1[[#This Row],[Nachname]]</f>
        <v>Maximilian Kneller</v>
      </c>
      <c r="D1233" s="52" t="s">
        <v>748</v>
      </c>
      <c r="E1233" s="52" t="s">
        <v>318</v>
      </c>
      <c r="F1233" s="53"/>
      <c r="G1233" s="52" t="s">
        <v>46</v>
      </c>
      <c r="H1233" s="46" t="str">
        <f>IFERROR(VLOOKUP(Tabelle1[[#This Row],[Wahlkreisnummer]],Wahlkreise!$A$5:$C$132,3,FALSE),"")</f>
        <v>Wahlkreis: 93 Bielefeld II</v>
      </c>
      <c r="I1233" s="52" t="s">
        <v>2948</v>
      </c>
      <c r="J1233" s="51">
        <v>93</v>
      </c>
      <c r="K1233" s="52" t="s">
        <v>1278</v>
      </c>
      <c r="L1233" s="52">
        <v>1</v>
      </c>
      <c r="M1233" s="56" t="str">
        <f>Tabelle1[[#This Row],[Spalte2]]</f>
        <v>Maximilian Kneller</v>
      </c>
    </row>
    <row r="1234" spans="3:13" ht="15.75">
      <c r="C1234" t="str">
        <f>Tabelle1[[#This Row],[Vorname]]&amp;" "&amp;Tabelle1[[#This Row],[Nachname]]</f>
        <v>Florian Straetmanns</v>
      </c>
      <c r="D1234" s="52" t="s">
        <v>526</v>
      </c>
      <c r="E1234" s="52" t="s">
        <v>318</v>
      </c>
      <c r="F1234" s="53"/>
      <c r="G1234" s="52" t="s">
        <v>59</v>
      </c>
      <c r="H1234" s="46" t="str">
        <f>IFERROR(VLOOKUP(Tabelle1[[#This Row],[Wahlkreisnummer]],Wahlkreise!$A$5:$C$132,3,FALSE),"")</f>
        <v>Wahlkreis: 93 Bielefeld II</v>
      </c>
      <c r="I1234" s="52" t="s">
        <v>2949</v>
      </c>
      <c r="J1234" s="51">
        <v>93</v>
      </c>
      <c r="K1234" s="52" t="s">
        <v>440</v>
      </c>
      <c r="L1234" s="52">
        <v>1</v>
      </c>
      <c r="M1234" s="56" t="str">
        <f>Tabelle1[[#This Row],[Spalte2]]</f>
        <v>Florian Straetmanns</v>
      </c>
    </row>
    <row r="1235" spans="3:13" ht="15.75">
      <c r="C1235" t="str">
        <f>Tabelle1[[#This Row],[Vorname]]&amp;" "&amp;Tabelle1[[#This Row],[Nachname]]</f>
        <v>Jochen König</v>
      </c>
      <c r="D1235" s="52" t="s">
        <v>2950</v>
      </c>
      <c r="E1235" s="52" t="s">
        <v>318</v>
      </c>
      <c r="F1235" s="53"/>
      <c r="G1235" s="52" t="s">
        <v>143</v>
      </c>
      <c r="H1235" s="46" t="str">
        <f>IFERROR(VLOOKUP(Tabelle1[[#This Row],[Wahlkreisnummer]],Wahlkreise!$A$5:$C$132,3,FALSE),"")</f>
        <v>Wahlkreis: 93 Bielefeld II</v>
      </c>
      <c r="I1235" s="52" t="s">
        <v>1442</v>
      </c>
      <c r="J1235" s="51">
        <v>93</v>
      </c>
      <c r="K1235" s="52" t="s">
        <v>525</v>
      </c>
      <c r="L1235" s="52">
        <v>1</v>
      </c>
      <c r="M1235" s="56" t="str">
        <f>Tabelle1[[#This Row],[Spalte2]]</f>
        <v>Jochen König</v>
      </c>
    </row>
    <row r="1236" spans="3:13" ht="15.75">
      <c r="C1236" t="str">
        <f>Tabelle1[[#This Row],[Vorname]]&amp;" "&amp;Tabelle1[[#This Row],[Nachname]]</f>
        <v>Cim Kartal</v>
      </c>
      <c r="D1236" s="52" t="s">
        <v>804</v>
      </c>
      <c r="E1236" s="52" t="s">
        <v>318</v>
      </c>
      <c r="F1236" s="53"/>
      <c r="G1236" s="52" t="s">
        <v>53</v>
      </c>
      <c r="H1236" s="46" t="str">
        <f>IFERROR(VLOOKUP(Tabelle1[[#This Row],[Wahlkreisnummer]],Wahlkreise!$A$5:$C$132,3,FALSE),"")</f>
        <v>Wahlkreis: 93 Bielefeld II</v>
      </c>
      <c r="I1236" s="52" t="s">
        <v>2951</v>
      </c>
      <c r="J1236" s="51">
        <v>93</v>
      </c>
      <c r="K1236" s="52" t="s">
        <v>2952</v>
      </c>
      <c r="L1236" s="52">
        <v>1</v>
      </c>
      <c r="M1236" s="56" t="str">
        <f>Tabelle1[[#This Row],[Spalte2]]</f>
        <v>Cim Kartal</v>
      </c>
    </row>
    <row r="1237" spans="3:13" ht="15.75">
      <c r="C1237" t="str">
        <f>Tabelle1[[#This Row],[Vorname]]&amp;" "&amp;Tabelle1[[#This Row],[Nachname]]</f>
        <v>Matthias Pusch</v>
      </c>
      <c r="D1237" s="52" t="s">
        <v>2953</v>
      </c>
      <c r="E1237" s="52" t="s">
        <v>318</v>
      </c>
      <c r="F1237" s="53"/>
      <c r="G1237" s="52" t="s">
        <v>218</v>
      </c>
      <c r="H1237" s="46" t="str">
        <f>IFERROR(VLOOKUP(Tabelle1[[#This Row],[Wahlkreisnummer]],Wahlkreise!$A$5:$C$132,3,FALSE),"")</f>
        <v>Wahlkreis: 93 Bielefeld II</v>
      </c>
      <c r="I1237" s="52" t="s">
        <v>2954</v>
      </c>
      <c r="J1237" s="51">
        <v>93</v>
      </c>
      <c r="K1237" s="52" t="s">
        <v>670</v>
      </c>
      <c r="L1237" s="52">
        <v>1</v>
      </c>
      <c r="M1237" s="56" t="str">
        <f>Tabelle1[[#This Row],[Spalte2]]</f>
        <v>Matthias Pusch</v>
      </c>
    </row>
    <row r="1238" spans="3:13" ht="15.75">
      <c r="C1238" t="str">
        <f>Tabelle1[[#This Row],[Vorname]]&amp;" "&amp;Tabelle1[[#This Row],[Nachname]]</f>
        <v>Maic Gröppel</v>
      </c>
      <c r="D1238" s="52" t="s">
        <v>2955</v>
      </c>
      <c r="E1238" s="52" t="s">
        <v>318</v>
      </c>
      <c r="F1238" s="53"/>
      <c r="G1238" s="52" t="s">
        <v>46</v>
      </c>
      <c r="H1238" s="46" t="str">
        <f>IFERROR(VLOOKUP(Tabelle1[[#This Row],[Wahlkreisnummer]],Wahlkreise!$A$5:$C$132,3,FALSE),"")</f>
        <v>Wahlkreis: 94 Gütersloh I - Bielefeld III</v>
      </c>
      <c r="I1238" s="52" t="s">
        <v>2956</v>
      </c>
      <c r="J1238" s="51">
        <v>94</v>
      </c>
      <c r="K1238" s="52" t="s">
        <v>2957</v>
      </c>
      <c r="L1238" s="52">
        <v>1</v>
      </c>
      <c r="M1238" s="56" t="str">
        <f>Tabelle1[[#This Row],[Spalte2]]</f>
        <v>Maic Gröppel</v>
      </c>
    </row>
    <row r="1239" spans="3:13" ht="15.75">
      <c r="C1239" t="str">
        <f>Tabelle1[[#This Row],[Vorname]]&amp;" "&amp;Tabelle1[[#This Row],[Nachname]]</f>
        <v>Meike Taeubig</v>
      </c>
      <c r="D1239" s="52" t="s">
        <v>1664</v>
      </c>
      <c r="E1239" s="52" t="s">
        <v>318</v>
      </c>
      <c r="F1239" s="53"/>
      <c r="G1239" s="52" t="s">
        <v>59</v>
      </c>
      <c r="H1239" s="46" t="str">
        <f>IFERROR(VLOOKUP(Tabelle1[[#This Row],[Wahlkreisnummer]],Wahlkreise!$A$5:$C$132,3,FALSE),"")</f>
        <v>Wahlkreis: 94 Gütersloh I - Bielefeld III</v>
      </c>
      <c r="I1239" s="52" t="s">
        <v>2958</v>
      </c>
      <c r="J1239" s="51">
        <v>94</v>
      </c>
      <c r="K1239" s="52" t="s">
        <v>2959</v>
      </c>
      <c r="L1239" s="52">
        <v>2</v>
      </c>
      <c r="M1239" s="56" t="str">
        <f>Tabelle1[[#This Row],[Spalte2]]</f>
        <v>Meike Taeubig</v>
      </c>
    </row>
    <row r="1240" spans="3:13" ht="15.75">
      <c r="C1240" t="str">
        <f>Tabelle1[[#This Row],[Vorname]]&amp;" "&amp;Tabelle1[[#This Row],[Nachname]]</f>
        <v>Ann-Katrin Hanneforth</v>
      </c>
      <c r="D1240" s="52" t="s">
        <v>2960</v>
      </c>
      <c r="E1240" s="52" t="s">
        <v>533</v>
      </c>
      <c r="F1240" s="53"/>
      <c r="G1240" s="52" t="s">
        <v>73</v>
      </c>
      <c r="H1240" s="46" t="str">
        <f>IFERROR(VLOOKUP(Tabelle1[[#This Row],[Wahlkreisnummer]],Wahlkreise!$A$5:$C$132,3,FALSE),"")</f>
        <v>Wahlkreis: 94 Gütersloh I - Bielefeld III</v>
      </c>
      <c r="I1240" s="52" t="s">
        <v>2961</v>
      </c>
      <c r="J1240" s="51">
        <v>94</v>
      </c>
      <c r="K1240" s="52" t="s">
        <v>2704</v>
      </c>
      <c r="L1240" s="52">
        <v>2</v>
      </c>
      <c r="M1240" s="56" t="str">
        <f>Tabelle1[[#This Row],[Spalte2]]</f>
        <v>Ann-Katrin Hanneforth</v>
      </c>
    </row>
    <row r="1241" spans="3:13" ht="15.75">
      <c r="C1241" t="str">
        <f>Tabelle1[[#This Row],[Vorname]]&amp;" "&amp;Tabelle1[[#This Row],[Nachname]]</f>
        <v>Torben Schellenberg</v>
      </c>
      <c r="D1241" s="52" t="s">
        <v>526</v>
      </c>
      <c r="E1241" s="52" t="s">
        <v>318</v>
      </c>
      <c r="F1241" s="53"/>
      <c r="G1241" s="52" t="s">
        <v>143</v>
      </c>
      <c r="H1241" s="46" t="str">
        <f>IFERROR(VLOOKUP(Tabelle1[[#This Row],[Wahlkreisnummer]],Wahlkreise!$A$5:$C$132,3,FALSE),"")</f>
        <v>Wahlkreis: 94 Gütersloh I - Bielefeld III</v>
      </c>
      <c r="I1241" s="52" t="s">
        <v>2962</v>
      </c>
      <c r="J1241" s="51">
        <v>94</v>
      </c>
      <c r="K1241" s="52" t="s">
        <v>1334</v>
      </c>
      <c r="L1241" s="52">
        <v>1</v>
      </c>
      <c r="M1241" s="56" t="str">
        <f>Tabelle1[[#This Row],[Spalte2]]</f>
        <v>Torben Schellenberg</v>
      </c>
    </row>
    <row r="1242" spans="3:13" ht="15.75">
      <c r="C1242" t="str">
        <f>Tabelle1[[#This Row],[Vorname]]&amp;" "&amp;Tabelle1[[#This Row],[Nachname]]</f>
        <v>Martina Schneidereit</v>
      </c>
      <c r="D1242" s="52" t="s">
        <v>2963</v>
      </c>
      <c r="E1242" s="52" t="s">
        <v>318</v>
      </c>
      <c r="F1242" s="53"/>
      <c r="G1242" s="52" t="s">
        <v>39</v>
      </c>
      <c r="H1242" s="46" t="str">
        <f>IFERROR(VLOOKUP(Tabelle1[[#This Row],[Wahlkreisnummer]],Wahlkreise!$A$5:$C$132,3,FALSE),"")</f>
        <v>Wahlkreis: 94 Gütersloh I - Bielefeld III</v>
      </c>
      <c r="I1242" s="52" t="s">
        <v>2964</v>
      </c>
      <c r="J1242" s="51">
        <v>94</v>
      </c>
      <c r="K1242" s="52" t="s">
        <v>930</v>
      </c>
      <c r="L1242" s="52">
        <v>2</v>
      </c>
      <c r="M1242" s="56" t="str">
        <f>Tabelle1[[#This Row],[Spalte2]]</f>
        <v>Martina Schneidereit</v>
      </c>
    </row>
    <row r="1243" spans="3:13" ht="15.75">
      <c r="C1243" t="str">
        <f>Tabelle1[[#This Row],[Vorname]]&amp;" "&amp;Tabelle1[[#This Row],[Nachname]]</f>
        <v>Franz Dowhan</v>
      </c>
      <c r="D1243" s="52" t="s">
        <v>1008</v>
      </c>
      <c r="E1243" s="52" t="s">
        <v>310</v>
      </c>
      <c r="F1243" s="53"/>
      <c r="G1243" s="52" t="s">
        <v>59</v>
      </c>
      <c r="H1243" s="46" t="str">
        <f>IFERROR(VLOOKUP(Tabelle1[[#This Row],[Wahlkreisnummer]],Wahlkreise!$A$5:$C$132,3,FALSE),"")</f>
        <v>Wahlkreis: 95 Gütersloh II</v>
      </c>
      <c r="I1243" s="52" t="s">
        <v>2965</v>
      </c>
      <c r="J1243" s="51">
        <v>95</v>
      </c>
      <c r="K1243" s="52" t="s">
        <v>2322</v>
      </c>
      <c r="L1243" s="52">
        <v>1</v>
      </c>
      <c r="M1243" s="56" t="str">
        <f>Tabelle1[[#This Row],[Spalte2]]</f>
        <v>Franz Dowhan</v>
      </c>
    </row>
    <row r="1244" spans="3:13" ht="15.75">
      <c r="C1244" t="str">
        <f>Tabelle1[[#This Row],[Vorname]]&amp;" "&amp;Tabelle1[[#This Row],[Nachname]]</f>
        <v>Karen van Laak</v>
      </c>
      <c r="D1244" s="52" t="s">
        <v>772</v>
      </c>
      <c r="E1244" s="52" t="s">
        <v>1210</v>
      </c>
      <c r="F1244" s="53"/>
      <c r="G1244" s="52" t="s">
        <v>143</v>
      </c>
      <c r="H1244" s="46" t="str">
        <f>IFERROR(VLOOKUP(Tabelle1[[#This Row],[Wahlkreisnummer]],Wahlkreise!$A$5:$C$132,3,FALSE),"")</f>
        <v>Wahlkreis: 95 Gütersloh II</v>
      </c>
      <c r="I1244" s="52" t="s">
        <v>2966</v>
      </c>
      <c r="J1244" s="51">
        <v>95</v>
      </c>
      <c r="K1244" s="52" t="s">
        <v>2967</v>
      </c>
      <c r="L1244" s="52">
        <v>2</v>
      </c>
      <c r="M1244" s="56" t="str">
        <f>Tabelle1[[#This Row],[Spalte2]]</f>
        <v>Karen van Laak</v>
      </c>
    </row>
    <row r="1245" spans="3:13" ht="15.75">
      <c r="C1245" t="str">
        <f>Tabelle1[[#This Row],[Vorname]]&amp;" "&amp;Tabelle1[[#This Row],[Nachname]]</f>
        <v>Jan Philipp Fredebeul</v>
      </c>
      <c r="D1245" s="52" t="s">
        <v>2968</v>
      </c>
      <c r="E1245" s="52" t="s">
        <v>1321</v>
      </c>
      <c r="F1245" s="53"/>
      <c r="G1245" s="52" t="s">
        <v>218</v>
      </c>
      <c r="H1245" s="46" t="str">
        <f>IFERROR(VLOOKUP(Tabelle1[[#This Row],[Wahlkreisnummer]],Wahlkreise!$A$5:$C$132,3,FALSE),"")</f>
        <v>Wahlkreis: 95 Gütersloh II</v>
      </c>
      <c r="I1245" s="52" t="s">
        <v>2969</v>
      </c>
      <c r="J1245" s="51">
        <v>95</v>
      </c>
      <c r="K1245" s="52" t="s">
        <v>2970</v>
      </c>
      <c r="L1245" s="52">
        <v>1</v>
      </c>
      <c r="M1245" s="56" t="str">
        <f>Tabelle1[[#This Row],[Spalte2]]</f>
        <v>Jan Philipp Fredebeul</v>
      </c>
    </row>
    <row r="1246" spans="3:13" ht="15.75">
      <c r="C1246" t="str">
        <f>Tabelle1[[#This Row],[Vorname]]&amp;" "&amp;Tabelle1[[#This Row],[Nachname]]</f>
        <v>Johannes Brinkrolf</v>
      </c>
      <c r="D1246" s="52" t="s">
        <v>1272</v>
      </c>
      <c r="E1246" s="52" t="s">
        <v>1321</v>
      </c>
      <c r="F1246" s="53"/>
      <c r="G1246" s="52" t="s">
        <v>46</v>
      </c>
      <c r="H1246" s="46" t="str">
        <f>IFERROR(VLOOKUP(Tabelle1[[#This Row],[Wahlkreisnummer]],Wahlkreise!$A$5:$C$132,3,FALSE),"")</f>
        <v>Wahlkreis: 96 Gütersloh III</v>
      </c>
      <c r="I1246" s="52" t="s">
        <v>2971</v>
      </c>
      <c r="J1246" s="51">
        <v>96</v>
      </c>
      <c r="K1246" s="52" t="s">
        <v>1071</v>
      </c>
      <c r="L1246" s="52">
        <v>1</v>
      </c>
      <c r="M1246" s="56" t="str">
        <f>Tabelle1[[#This Row],[Spalte2]]</f>
        <v>Johannes Brinkrolf</v>
      </c>
    </row>
    <row r="1247" spans="3:13" ht="15.75">
      <c r="C1247" t="str">
        <f>Tabelle1[[#This Row],[Vorname]]&amp;" "&amp;Tabelle1[[#This Row],[Nachname]]</f>
        <v>André Kuper</v>
      </c>
      <c r="D1247" s="52" t="s">
        <v>2972</v>
      </c>
      <c r="E1247" s="52" t="s">
        <v>2973</v>
      </c>
      <c r="F1247" s="53"/>
      <c r="G1247" s="52" t="s">
        <v>25</v>
      </c>
      <c r="H1247" s="46" t="str">
        <f>IFERROR(VLOOKUP(Tabelle1[[#This Row],[Wahlkreisnummer]],Wahlkreise!$A$5:$C$132,3,FALSE),"")</f>
        <v>Wahlkreis: 96 Gütersloh III</v>
      </c>
      <c r="I1247" s="52" t="s">
        <v>2974</v>
      </c>
      <c r="J1247" s="51">
        <v>96</v>
      </c>
      <c r="K1247" s="52" t="s">
        <v>1932</v>
      </c>
      <c r="L1247" s="52">
        <v>1</v>
      </c>
      <c r="M1247" s="56" t="str">
        <f>Tabelle1[[#This Row],[Spalte2]]</f>
        <v>André Kuper</v>
      </c>
    </row>
    <row r="1248" spans="3:13" ht="15.75">
      <c r="C1248" t="str">
        <f>Tabelle1[[#This Row],[Vorname]]&amp;" "&amp;Tabelle1[[#This Row],[Nachname]]</f>
        <v>Marcus Schwermann</v>
      </c>
      <c r="D1248" s="52" t="s">
        <v>432</v>
      </c>
      <c r="E1248" s="52" t="s">
        <v>1321</v>
      </c>
      <c r="F1248" s="53"/>
      <c r="G1248" s="52" t="s">
        <v>59</v>
      </c>
      <c r="H1248" s="46" t="str">
        <f>IFERROR(VLOOKUP(Tabelle1[[#This Row],[Wahlkreisnummer]],Wahlkreise!$A$5:$C$132,3,FALSE),"")</f>
        <v>Wahlkreis: 96 Gütersloh III</v>
      </c>
      <c r="I1248" s="52" t="s">
        <v>2975</v>
      </c>
      <c r="J1248" s="51">
        <v>96</v>
      </c>
      <c r="K1248" s="52" t="s">
        <v>435</v>
      </c>
      <c r="L1248" s="52">
        <v>1</v>
      </c>
      <c r="M1248" s="56" t="str">
        <f>Tabelle1[[#This Row],[Spalte2]]</f>
        <v>Marcus Schwermann</v>
      </c>
    </row>
    <row r="1249" spans="3:13" ht="15.75">
      <c r="C1249" t="str">
        <f>Tabelle1[[#This Row],[Vorname]]&amp;" "&amp;Tabelle1[[#This Row],[Nachname]]</f>
        <v>Katja Pfläging</v>
      </c>
      <c r="D1249" s="52" t="s">
        <v>2976</v>
      </c>
      <c r="E1249" s="52" t="s">
        <v>1321</v>
      </c>
      <c r="F1249" s="53"/>
      <c r="G1249" s="52" t="s">
        <v>143</v>
      </c>
      <c r="H1249" s="46" t="str">
        <f>IFERROR(VLOOKUP(Tabelle1[[#This Row],[Wahlkreisnummer]],Wahlkreise!$A$5:$C$132,3,FALSE),"")</f>
        <v>Wahlkreis: 96 Gütersloh III</v>
      </c>
      <c r="I1249" s="52" t="s">
        <v>2977</v>
      </c>
      <c r="J1249" s="51">
        <v>96</v>
      </c>
      <c r="K1249" s="52" t="s">
        <v>868</v>
      </c>
      <c r="L1249" s="52">
        <v>2</v>
      </c>
      <c r="M1249" s="56" t="str">
        <f>Tabelle1[[#This Row],[Spalte2]]</f>
        <v>Katja Pfläging</v>
      </c>
    </row>
    <row r="1250" spans="3:13" ht="15.75">
      <c r="C1250" t="str">
        <f>Tabelle1[[#This Row],[Vorname]]&amp;" "&amp;Tabelle1[[#This Row],[Nachname]]</f>
        <v>Werner Martinschledde</v>
      </c>
      <c r="D1250" s="52" t="s">
        <v>2978</v>
      </c>
      <c r="E1250" s="52" t="s">
        <v>2973</v>
      </c>
      <c r="F1250" s="53"/>
      <c r="G1250" s="52" t="s">
        <v>2327</v>
      </c>
      <c r="H1250" s="46" t="str">
        <f>IFERROR(VLOOKUP(Tabelle1[[#This Row],[Wahlkreisnummer]],Wahlkreise!$A$5:$C$132,3,FALSE),"")</f>
        <v>Wahlkreis: 96 Gütersloh III</v>
      </c>
      <c r="I1250" s="52" t="s">
        <v>2979</v>
      </c>
      <c r="J1250" s="51">
        <v>96</v>
      </c>
      <c r="K1250" s="52" t="s">
        <v>1047</v>
      </c>
      <c r="L1250" s="52">
        <v>1</v>
      </c>
      <c r="M1250" s="56" t="str">
        <f>Tabelle1[[#This Row],[Spalte2]]</f>
        <v>Werner Martinschledde</v>
      </c>
    </row>
    <row r="1251" spans="3:13" ht="15.75">
      <c r="C1251" t="str">
        <f>Tabelle1[[#This Row],[Vorname]]&amp;" "&amp;Tabelle1[[#This Row],[Nachname]]</f>
        <v>Bernd Mester</v>
      </c>
      <c r="D1251" s="52" t="s">
        <v>2980</v>
      </c>
      <c r="E1251" s="52" t="s">
        <v>1321</v>
      </c>
      <c r="F1251" s="53"/>
      <c r="G1251" s="52" t="s">
        <v>53</v>
      </c>
      <c r="H1251" s="46" t="str">
        <f>IFERROR(VLOOKUP(Tabelle1[[#This Row],[Wahlkreisnummer]],Wahlkreise!$A$5:$C$132,3,FALSE),"")</f>
        <v>Wahlkreis: 96 Gütersloh III</v>
      </c>
      <c r="I1251" s="52" t="s">
        <v>2981</v>
      </c>
      <c r="J1251" s="51">
        <v>96</v>
      </c>
      <c r="K1251" s="52" t="s">
        <v>300</v>
      </c>
      <c r="L1251" s="52">
        <v>1</v>
      </c>
      <c r="M1251" s="56" t="str">
        <f>Tabelle1[[#This Row],[Spalte2]]</f>
        <v>Bernd Mester</v>
      </c>
    </row>
    <row r="1252" spans="3:13" ht="15.75">
      <c r="C1252" t="str">
        <f>Tabelle1[[#This Row],[Vorname]]&amp;" "&amp;Tabelle1[[#This Row],[Nachname]]</f>
        <v>Heinz Ketteler</v>
      </c>
      <c r="D1252" s="52" t="s">
        <v>1008</v>
      </c>
      <c r="E1252" s="52" t="s">
        <v>2982</v>
      </c>
      <c r="F1252" s="53"/>
      <c r="G1252" s="52" t="s">
        <v>218</v>
      </c>
      <c r="H1252" s="46" t="str">
        <f>IFERROR(VLOOKUP(Tabelle1[[#This Row],[Wahlkreisnummer]],Wahlkreise!$A$5:$C$132,3,FALSE),"")</f>
        <v>Wahlkreis: 96 Gütersloh III</v>
      </c>
      <c r="I1252" s="52" t="s">
        <v>2983</v>
      </c>
      <c r="J1252" s="51">
        <v>96</v>
      </c>
      <c r="K1252" s="52" t="s">
        <v>2572</v>
      </c>
      <c r="L1252" s="52">
        <v>1</v>
      </c>
      <c r="M1252" s="56" t="str">
        <f>Tabelle1[[#This Row],[Spalte2]]</f>
        <v>Heinz Ketteler</v>
      </c>
    </row>
    <row r="1253" spans="3:13" ht="15.75">
      <c r="C1253" t="str">
        <f>Tabelle1[[#This Row],[Vorname]]&amp;" "&amp;Tabelle1[[#This Row],[Nachname]]</f>
        <v>Sabine Reinknecht</v>
      </c>
      <c r="D1253" s="52" t="s">
        <v>2984</v>
      </c>
      <c r="E1253" s="52" t="s">
        <v>1418</v>
      </c>
      <c r="F1253" s="53"/>
      <c r="G1253" s="52" t="s">
        <v>46</v>
      </c>
      <c r="H1253" s="46" t="str">
        <f>IFERROR(VLOOKUP(Tabelle1[[#This Row],[Wahlkreisnummer]],Wahlkreise!$A$5:$C$132,3,FALSE),"")</f>
        <v>Wahlkreis: 97 Lippe I</v>
      </c>
      <c r="I1253" s="52" t="s">
        <v>2985</v>
      </c>
      <c r="J1253" s="51">
        <v>97</v>
      </c>
      <c r="K1253" s="52" t="s">
        <v>980</v>
      </c>
      <c r="L1253" s="52">
        <v>2</v>
      </c>
      <c r="M1253" s="56" t="str">
        <f>Tabelle1[[#This Row],[Spalte2]]</f>
        <v>Sabine Reinknecht</v>
      </c>
    </row>
    <row r="1254" spans="3:13" ht="15.75">
      <c r="C1254" t="str">
        <f>Tabelle1[[#This Row],[Vorname]]&amp;" "&amp;Tabelle1[[#This Row],[Nachname]]</f>
        <v>Dorothea Senz-Ndiaye</v>
      </c>
      <c r="D1254" s="52" t="s">
        <v>618</v>
      </c>
      <c r="E1254" s="52" t="s">
        <v>1418</v>
      </c>
      <c r="F1254" s="53"/>
      <c r="G1254" s="52" t="s">
        <v>59</v>
      </c>
      <c r="H1254" s="46" t="str">
        <f>IFERROR(VLOOKUP(Tabelle1[[#This Row],[Wahlkreisnummer]],Wahlkreise!$A$5:$C$132,3,FALSE),"")</f>
        <v>Wahlkreis: 97 Lippe I</v>
      </c>
      <c r="I1254" s="52" t="s">
        <v>2986</v>
      </c>
      <c r="J1254" s="51">
        <v>97</v>
      </c>
      <c r="K1254" s="52" t="s">
        <v>1714</v>
      </c>
      <c r="L1254" s="52">
        <v>2</v>
      </c>
      <c r="M1254" s="56" t="str">
        <f>Tabelle1[[#This Row],[Spalte2]]</f>
        <v>Dorothea Senz-Ndiaye</v>
      </c>
    </row>
    <row r="1255" spans="3:13" ht="15.75">
      <c r="C1255" t="str">
        <f>Tabelle1[[#This Row],[Vorname]]&amp;" "&amp;Tabelle1[[#This Row],[Nachname]]</f>
        <v>Dennis Möller</v>
      </c>
      <c r="D1255" s="52" t="s">
        <v>1527</v>
      </c>
      <c r="E1255" s="52" t="s">
        <v>509</v>
      </c>
      <c r="F1255" s="53"/>
      <c r="G1255" s="52" t="s">
        <v>73</v>
      </c>
      <c r="H1255" s="46" t="str">
        <f>IFERROR(VLOOKUP(Tabelle1[[#This Row],[Wahlkreisnummer]],Wahlkreise!$A$5:$C$132,3,FALSE),"")</f>
        <v>Wahlkreis: 97 Lippe I</v>
      </c>
      <c r="I1255" s="52" t="s">
        <v>1131</v>
      </c>
      <c r="J1255" s="51">
        <v>97</v>
      </c>
      <c r="K1255" s="52" t="s">
        <v>518</v>
      </c>
      <c r="L1255" s="52">
        <v>1</v>
      </c>
      <c r="M1255" s="56" t="str">
        <f>Tabelle1[[#This Row],[Spalte2]]</f>
        <v>Dennis Möller</v>
      </c>
    </row>
    <row r="1256" spans="3:13" ht="15.75">
      <c r="C1256" t="str">
        <f>Tabelle1[[#This Row],[Vorname]]&amp;" "&amp;Tabelle1[[#This Row],[Nachname]]</f>
        <v>Joachim Zens</v>
      </c>
      <c r="D1256" s="52" t="s">
        <v>2987</v>
      </c>
      <c r="E1256" s="52" t="s">
        <v>1418</v>
      </c>
      <c r="F1256" s="53"/>
      <c r="G1256" s="52" t="s">
        <v>143</v>
      </c>
      <c r="H1256" s="46" t="str">
        <f>IFERROR(VLOOKUP(Tabelle1[[#This Row],[Wahlkreisnummer]],Wahlkreise!$A$5:$C$132,3,FALSE),"")</f>
        <v>Wahlkreis: 97 Lippe I</v>
      </c>
      <c r="I1256" s="52" t="s">
        <v>2988</v>
      </c>
      <c r="J1256" s="51">
        <v>97</v>
      </c>
      <c r="K1256" s="52" t="s">
        <v>1216</v>
      </c>
      <c r="L1256" s="52">
        <v>1</v>
      </c>
      <c r="M1256" s="56" t="str">
        <f>Tabelle1[[#This Row],[Spalte2]]</f>
        <v>Joachim Zens</v>
      </c>
    </row>
    <row r="1257" spans="3:13" ht="15.75">
      <c r="C1257" t="str">
        <f>Tabelle1[[#This Row],[Vorname]]&amp;" "&amp;Tabelle1[[#This Row],[Nachname]]</f>
        <v>Nikolai Kinder</v>
      </c>
      <c r="D1257" s="52" t="s">
        <v>905</v>
      </c>
      <c r="E1257" s="52" t="s">
        <v>1969</v>
      </c>
      <c r="F1257" s="53"/>
      <c r="G1257" s="52" t="s">
        <v>59</v>
      </c>
      <c r="H1257" s="46" t="str">
        <f>IFERROR(VLOOKUP(Tabelle1[[#This Row],[Wahlkreisnummer]],Wahlkreise!$A$5:$C$132,3,FALSE),"")</f>
        <v>Wahlkreis: 98 Lippe II – Herford III</v>
      </c>
      <c r="I1257" s="52" t="s">
        <v>2989</v>
      </c>
      <c r="J1257" s="51">
        <v>98</v>
      </c>
      <c r="K1257" s="52" t="s">
        <v>2990</v>
      </c>
      <c r="L1257" s="52">
        <v>1</v>
      </c>
      <c r="M1257" s="56" t="str">
        <f>Tabelle1[[#This Row],[Spalte2]]</f>
        <v>Nikolai Kinder</v>
      </c>
    </row>
    <row r="1258" spans="3:13" ht="15.75">
      <c r="C1258" t="str">
        <f>Tabelle1[[#This Row],[Vorname]]&amp;" "&amp;Tabelle1[[#This Row],[Nachname]]</f>
        <v>Sandra Fröhlingsdorf</v>
      </c>
      <c r="D1258" s="52" t="s">
        <v>2991</v>
      </c>
      <c r="E1258" s="52" t="s">
        <v>2992</v>
      </c>
      <c r="F1258" s="53"/>
      <c r="G1258" s="52" t="s">
        <v>143</v>
      </c>
      <c r="H1258" s="46" t="str">
        <f>IFERROR(VLOOKUP(Tabelle1[[#This Row],[Wahlkreisnummer]],Wahlkreise!$A$5:$C$132,3,FALSE),"")</f>
        <v>Wahlkreis: 98 Lippe II – Herford III</v>
      </c>
      <c r="I1258" s="52" t="s">
        <v>2993</v>
      </c>
      <c r="J1258" s="51">
        <v>98</v>
      </c>
      <c r="K1258" s="52" t="s">
        <v>937</v>
      </c>
      <c r="L1258" s="52">
        <v>2</v>
      </c>
      <c r="M1258" s="56" t="str">
        <f>Tabelle1[[#This Row],[Spalte2]]</f>
        <v>Sandra Fröhlingsdorf</v>
      </c>
    </row>
    <row r="1259" spans="3:13" ht="15.75">
      <c r="C1259" t="str">
        <f>Tabelle1[[#This Row],[Vorname]]&amp;" "&amp;Tabelle1[[#This Row],[Nachname]]</f>
        <v>Viktor Hübner</v>
      </c>
      <c r="D1259" s="52" t="s">
        <v>2994</v>
      </c>
      <c r="E1259" s="52" t="s">
        <v>1464</v>
      </c>
      <c r="F1259" s="53"/>
      <c r="G1259" s="52" t="s">
        <v>46</v>
      </c>
      <c r="H1259" s="46" t="str">
        <f>IFERROR(VLOOKUP(Tabelle1[[#This Row],[Wahlkreisnummer]],Wahlkreise!$A$5:$C$132,3,FALSE),"")</f>
        <v>Wahlkreis: 99 Lippe III</v>
      </c>
      <c r="I1259" s="52" t="s">
        <v>2995</v>
      </c>
      <c r="J1259" s="51">
        <v>99</v>
      </c>
      <c r="K1259" s="52" t="s">
        <v>1922</v>
      </c>
      <c r="L1259" s="52">
        <v>1</v>
      </c>
      <c r="M1259" s="56" t="str">
        <f>Tabelle1[[#This Row],[Spalte2]]</f>
        <v>Viktor Hübner</v>
      </c>
    </row>
    <row r="1260" spans="3:13" ht="15.75">
      <c r="C1260" t="str">
        <f>Tabelle1[[#This Row],[Vorname]]&amp;" "&amp;Tabelle1[[#This Row],[Nachname]]</f>
        <v>Heinrich Zertik</v>
      </c>
      <c r="D1260" s="52" t="s">
        <v>2842</v>
      </c>
      <c r="E1260" s="52" t="s">
        <v>2996</v>
      </c>
      <c r="F1260" s="53"/>
      <c r="G1260" s="52" t="s">
        <v>25</v>
      </c>
      <c r="H1260" s="46" t="str">
        <f>IFERROR(VLOOKUP(Tabelle1[[#This Row],[Wahlkreisnummer]],Wahlkreise!$A$5:$C$132,3,FALSE),"")</f>
        <v>Wahlkreis: 99 Lippe III</v>
      </c>
      <c r="I1260" s="52" t="s">
        <v>2997</v>
      </c>
      <c r="J1260" s="51">
        <v>99</v>
      </c>
      <c r="K1260" s="52" t="s">
        <v>447</v>
      </c>
      <c r="L1260" s="52">
        <v>1</v>
      </c>
      <c r="M1260" s="56" t="str">
        <f>Tabelle1[[#This Row],[Spalte2]]</f>
        <v>Heinrich Zertik</v>
      </c>
    </row>
    <row r="1261" spans="3:13" ht="15.75">
      <c r="C1261" t="str">
        <f>Tabelle1[[#This Row],[Vorname]]&amp;" "&amp;Tabelle1[[#This Row],[Nachname]]</f>
        <v>Walter Brinkmann</v>
      </c>
      <c r="D1261" s="52" t="s">
        <v>1008</v>
      </c>
      <c r="E1261" s="52" t="s">
        <v>1464</v>
      </c>
      <c r="F1261" s="53"/>
      <c r="G1261" s="52" t="s">
        <v>59</v>
      </c>
      <c r="H1261" s="46" t="str">
        <f>IFERROR(VLOOKUP(Tabelle1[[#This Row],[Wahlkreisnummer]],Wahlkreise!$A$5:$C$132,3,FALSE),"")</f>
        <v>Wahlkreis: 99 Lippe III</v>
      </c>
      <c r="I1261" s="52" t="s">
        <v>2998</v>
      </c>
      <c r="J1261" s="51">
        <v>99</v>
      </c>
      <c r="K1261" s="52" t="s">
        <v>1502</v>
      </c>
      <c r="L1261" s="52">
        <v>1</v>
      </c>
      <c r="M1261" s="56" t="str">
        <f>Tabelle1[[#This Row],[Spalte2]]</f>
        <v>Walter Brinkmann</v>
      </c>
    </row>
    <row r="1262" spans="3:13" ht="15.75">
      <c r="C1262" t="str">
        <f>Tabelle1[[#This Row],[Vorname]]&amp;" "&amp;Tabelle1[[#This Row],[Nachname]]</f>
        <v>Annalena Thiel</v>
      </c>
      <c r="D1262" s="52" t="s">
        <v>728</v>
      </c>
      <c r="E1262" s="52" t="s">
        <v>2999</v>
      </c>
      <c r="F1262" s="53"/>
      <c r="G1262" s="52" t="s">
        <v>73</v>
      </c>
      <c r="H1262" s="46" t="str">
        <f>IFERROR(VLOOKUP(Tabelle1[[#This Row],[Wahlkreisnummer]],Wahlkreise!$A$5:$C$132,3,FALSE),"")</f>
        <v>Wahlkreis: 99 Lippe III</v>
      </c>
      <c r="I1262" s="52" t="s">
        <v>473</v>
      </c>
      <c r="J1262" s="51">
        <v>99</v>
      </c>
      <c r="K1262" s="52" t="s">
        <v>3000</v>
      </c>
      <c r="L1262" s="52">
        <v>2</v>
      </c>
      <c r="M1262" s="56" t="str">
        <f>Tabelle1[[#This Row],[Spalte2]]</f>
        <v>Annalena Thiel</v>
      </c>
    </row>
    <row r="1263" spans="3:13" ht="15.75">
      <c r="C1263" t="str">
        <f>Tabelle1[[#This Row],[Vorname]]&amp;" "&amp;Tabelle1[[#This Row],[Nachname]]</f>
        <v>Enrico Haberkorn</v>
      </c>
      <c r="D1263" s="52" t="s">
        <v>3001</v>
      </c>
      <c r="E1263" s="52" t="s">
        <v>1464</v>
      </c>
      <c r="F1263" s="53"/>
      <c r="G1263" s="52" t="s">
        <v>143</v>
      </c>
      <c r="H1263" s="46" t="str">
        <f>IFERROR(VLOOKUP(Tabelle1[[#This Row],[Wahlkreisnummer]],Wahlkreise!$A$5:$C$132,3,FALSE),"")</f>
        <v>Wahlkreis: 99 Lippe III</v>
      </c>
      <c r="I1263" s="52" t="s">
        <v>3002</v>
      </c>
      <c r="J1263" s="51">
        <v>99</v>
      </c>
      <c r="K1263" s="52" t="s">
        <v>3003</v>
      </c>
      <c r="L1263" s="52">
        <v>1</v>
      </c>
      <c r="M1263" s="56" t="str">
        <f>Tabelle1[[#This Row],[Spalte2]]</f>
        <v>Enrico Haberkorn</v>
      </c>
    </row>
    <row r="1264" spans="3:13" ht="15.75">
      <c r="C1264" t="str">
        <f>Tabelle1[[#This Row],[Vorname]]&amp;" "&amp;Tabelle1[[#This Row],[Nachname]]</f>
        <v>Timo Broeker</v>
      </c>
      <c r="D1264" s="52" t="s">
        <v>1645</v>
      </c>
      <c r="E1264" s="52" t="s">
        <v>3004</v>
      </c>
      <c r="F1264" s="53"/>
      <c r="G1264" s="52" t="s">
        <v>53</v>
      </c>
      <c r="H1264" s="46" t="str">
        <f>IFERROR(VLOOKUP(Tabelle1[[#This Row],[Wahlkreisnummer]],Wahlkreise!$A$5:$C$132,3,FALSE),"")</f>
        <v>Wahlkreis: 99 Lippe III</v>
      </c>
      <c r="I1264" s="52" t="s">
        <v>3005</v>
      </c>
      <c r="J1264" s="51">
        <v>99</v>
      </c>
      <c r="K1264" s="52" t="s">
        <v>811</v>
      </c>
      <c r="L1264" s="52">
        <v>1</v>
      </c>
      <c r="M1264" s="56" t="str">
        <f>Tabelle1[[#This Row],[Spalte2]]</f>
        <v>Timo Broeker</v>
      </c>
    </row>
    <row r="1265" spans="3:13" ht="15.75">
      <c r="C1265" t="str">
        <f>Tabelle1[[#This Row],[Vorname]]&amp;" "&amp;Tabelle1[[#This Row],[Nachname]]</f>
        <v>Julian Hermneuwöhner</v>
      </c>
      <c r="D1265" s="52" t="s">
        <v>1916</v>
      </c>
      <c r="E1265" s="52" t="s">
        <v>982</v>
      </c>
      <c r="F1265" s="53"/>
      <c r="G1265" s="52" t="s">
        <v>46</v>
      </c>
      <c r="H1265" s="46" t="str">
        <f>IFERROR(VLOOKUP(Tabelle1[[#This Row],[Wahlkreisnummer]],Wahlkreise!$A$5:$C$132,3,FALSE),"")</f>
        <v>Wahlkreis: 100 Paderborn I</v>
      </c>
      <c r="I1265" s="52" t="s">
        <v>3006</v>
      </c>
      <c r="J1265" s="51">
        <v>100</v>
      </c>
      <c r="K1265" s="52" t="s">
        <v>539</v>
      </c>
      <c r="L1265" s="52">
        <v>1</v>
      </c>
      <c r="M1265" s="56" t="str">
        <f>Tabelle1[[#This Row],[Spalte2]]</f>
        <v>Julian Hermneuwöhner</v>
      </c>
    </row>
    <row r="1266" spans="3:13" ht="15.75">
      <c r="C1266" t="str">
        <f>Tabelle1[[#This Row],[Vorname]]&amp;" "&amp;Tabelle1[[#This Row],[Nachname]]</f>
        <v>Bernhard Hoppe-Biermeyer</v>
      </c>
      <c r="D1266" s="52" t="s">
        <v>2394</v>
      </c>
      <c r="E1266" s="52" t="s">
        <v>3007</v>
      </c>
      <c r="F1266" s="53"/>
      <c r="G1266" s="52" t="s">
        <v>25</v>
      </c>
      <c r="H1266" s="46" t="str">
        <f>IFERROR(VLOOKUP(Tabelle1[[#This Row],[Wahlkreisnummer]],Wahlkreise!$A$5:$C$132,3,FALSE),"")</f>
        <v>Wahlkreis: 100 Paderborn I</v>
      </c>
      <c r="I1266" s="52" t="s">
        <v>3008</v>
      </c>
      <c r="J1266" s="51">
        <v>100</v>
      </c>
      <c r="K1266" s="52" t="s">
        <v>3009</v>
      </c>
      <c r="L1266" s="52">
        <v>1</v>
      </c>
      <c r="M1266" s="56" t="str">
        <f>Tabelle1[[#This Row],[Spalte2]]</f>
        <v>Bernhard Hoppe-Biermeyer</v>
      </c>
    </row>
    <row r="1267" spans="3:13" ht="15.75">
      <c r="C1267" t="str">
        <f>Tabelle1[[#This Row],[Vorname]]&amp;" "&amp;Tabelle1[[#This Row],[Nachname]]</f>
        <v>Mehmet Ali Yesil</v>
      </c>
      <c r="D1267" s="52" t="s">
        <v>596</v>
      </c>
      <c r="E1267" s="52" t="s">
        <v>1581</v>
      </c>
      <c r="F1267" s="53"/>
      <c r="G1267" s="52" t="s">
        <v>59</v>
      </c>
      <c r="H1267" s="46" t="str">
        <f>IFERROR(VLOOKUP(Tabelle1[[#This Row],[Wahlkreisnummer]],Wahlkreise!$A$5:$C$132,3,FALSE),"")</f>
        <v>Wahlkreis: 100 Paderborn I</v>
      </c>
      <c r="I1267" s="52" t="s">
        <v>3010</v>
      </c>
      <c r="J1267" s="51">
        <v>100</v>
      </c>
      <c r="K1267" s="52" t="s">
        <v>3011</v>
      </c>
      <c r="L1267" s="52">
        <v>1</v>
      </c>
      <c r="M1267" s="56" t="str">
        <f>Tabelle1[[#This Row],[Spalte2]]</f>
        <v>Mehmet Ali Yesil</v>
      </c>
    </row>
    <row r="1268" spans="3:13" ht="15.75">
      <c r="C1268" t="str">
        <f>Tabelle1[[#This Row],[Vorname]]&amp;" "&amp;Tabelle1[[#This Row],[Nachname]]</f>
        <v>Dieter Bernhard Hahn</v>
      </c>
      <c r="D1268" s="52" t="s">
        <v>659</v>
      </c>
      <c r="E1268" s="52" t="s">
        <v>982</v>
      </c>
      <c r="F1268" s="53"/>
      <c r="G1268" s="52" t="s">
        <v>143</v>
      </c>
      <c r="H1268" s="46" t="str">
        <f>IFERROR(VLOOKUP(Tabelle1[[#This Row],[Wahlkreisnummer]],Wahlkreise!$A$5:$C$132,3,FALSE),"")</f>
        <v>Wahlkreis: 100 Paderborn I</v>
      </c>
      <c r="I1268" s="52" t="s">
        <v>3012</v>
      </c>
      <c r="J1268" s="51">
        <v>100</v>
      </c>
      <c r="K1268" s="52" t="s">
        <v>3013</v>
      </c>
      <c r="L1268" s="52">
        <v>1</v>
      </c>
      <c r="M1268" s="56" t="str">
        <f>Tabelle1[[#This Row],[Spalte2]]</f>
        <v>Dieter Bernhard Hahn</v>
      </c>
    </row>
    <row r="1269" spans="3:13" ht="15.75">
      <c r="C1269" t="str">
        <f>Tabelle1[[#This Row],[Vorname]]&amp;" "&amp;Tabelle1[[#This Row],[Nachname]]</f>
        <v>Marvin Weber</v>
      </c>
      <c r="D1269" s="52" t="s">
        <v>596</v>
      </c>
      <c r="E1269" s="52" t="s">
        <v>941</v>
      </c>
      <c r="F1269" s="53"/>
      <c r="G1269" s="52" t="s">
        <v>46</v>
      </c>
      <c r="H1269" s="46" t="str">
        <f>IFERROR(VLOOKUP(Tabelle1[[#This Row],[Wahlkreisnummer]],Wahlkreise!$A$5:$C$132,3,FALSE),"")</f>
        <v>Wahlkreis: 101 Paderborn II</v>
      </c>
      <c r="I1269" s="52" t="s">
        <v>2055</v>
      </c>
      <c r="J1269" s="51">
        <v>101</v>
      </c>
      <c r="K1269" s="52" t="s">
        <v>1642</v>
      </c>
      <c r="L1269" s="52">
        <v>1</v>
      </c>
      <c r="M1269" s="56" t="str">
        <f>Tabelle1[[#This Row],[Spalte2]]</f>
        <v>Marvin Weber</v>
      </c>
    </row>
    <row r="1270" spans="3:13" ht="15.75">
      <c r="C1270" t="str">
        <f>Tabelle1[[#This Row],[Vorname]]&amp;" "&amp;Tabelle1[[#This Row],[Nachname]]</f>
        <v>Daniel Sieveke</v>
      </c>
      <c r="D1270" s="52" t="s">
        <v>413</v>
      </c>
      <c r="E1270" s="52" t="s">
        <v>941</v>
      </c>
      <c r="F1270" s="53"/>
      <c r="G1270" s="52" t="s">
        <v>25</v>
      </c>
      <c r="H1270" s="46" t="str">
        <f>IFERROR(VLOOKUP(Tabelle1[[#This Row],[Wahlkreisnummer]],Wahlkreise!$A$5:$C$132,3,FALSE),"")</f>
        <v>Wahlkreis: 101 Paderborn II</v>
      </c>
      <c r="I1270" s="52" t="s">
        <v>3014</v>
      </c>
      <c r="J1270" s="51">
        <v>101</v>
      </c>
      <c r="K1270" s="52" t="s">
        <v>274</v>
      </c>
      <c r="L1270" s="52">
        <v>1</v>
      </c>
      <c r="M1270" s="56" t="str">
        <f>Tabelle1[[#This Row],[Spalte2]]</f>
        <v>Daniel Sieveke</v>
      </c>
    </row>
    <row r="1271" spans="3:13" ht="15.75">
      <c r="C1271" t="str">
        <f>Tabelle1[[#This Row],[Vorname]]&amp;" "&amp;Tabelle1[[#This Row],[Nachname]]</f>
        <v>Holger Drewer</v>
      </c>
      <c r="D1271" s="52" t="s">
        <v>596</v>
      </c>
      <c r="E1271" s="52" t="s">
        <v>941</v>
      </c>
      <c r="F1271" s="53"/>
      <c r="G1271" s="52" t="s">
        <v>59</v>
      </c>
      <c r="H1271" s="46" t="str">
        <f>IFERROR(VLOOKUP(Tabelle1[[#This Row],[Wahlkreisnummer]],Wahlkreise!$A$5:$C$132,3,FALSE),"")</f>
        <v>Wahlkreis: 101 Paderborn II</v>
      </c>
      <c r="I1271" s="52" t="s">
        <v>3015</v>
      </c>
      <c r="J1271" s="51">
        <v>101</v>
      </c>
      <c r="K1271" s="52" t="s">
        <v>557</v>
      </c>
      <c r="L1271" s="52">
        <v>1</v>
      </c>
      <c r="M1271" s="56" t="str">
        <f>Tabelle1[[#This Row],[Spalte2]]</f>
        <v>Holger Drewer</v>
      </c>
    </row>
    <row r="1272" spans="3:13" ht="15.75">
      <c r="C1272" t="str">
        <f>Tabelle1[[#This Row],[Vorname]]&amp;" "&amp;Tabelle1[[#This Row],[Nachname]]</f>
        <v>Hans-Josef Hoffmann</v>
      </c>
      <c r="D1272" s="52" t="s">
        <v>1008</v>
      </c>
      <c r="E1272" s="52" t="s">
        <v>3007</v>
      </c>
      <c r="F1272" s="53"/>
      <c r="G1272" s="52" t="s">
        <v>143</v>
      </c>
      <c r="H1272" s="46" t="str">
        <f>IFERROR(VLOOKUP(Tabelle1[[#This Row],[Wahlkreisnummer]],Wahlkreise!$A$5:$C$132,3,FALSE),"")</f>
        <v>Wahlkreis: 101 Paderborn II</v>
      </c>
      <c r="I1272" s="52" t="s">
        <v>3016</v>
      </c>
      <c r="J1272" s="51">
        <v>101</v>
      </c>
      <c r="K1272" s="52" t="s">
        <v>3017</v>
      </c>
      <c r="L1272" s="52">
        <v>1</v>
      </c>
      <c r="M1272" s="56" t="str">
        <f>Tabelle1[[#This Row],[Spalte2]]</f>
        <v>Hans-Josef Hoffmann</v>
      </c>
    </row>
    <row r="1273" spans="3:13" ht="15.75">
      <c r="C1273" t="str">
        <f>Tabelle1[[#This Row],[Vorname]]&amp;" "&amp;Tabelle1[[#This Row],[Nachname]]</f>
        <v>Klaus Lange</v>
      </c>
      <c r="D1273" s="52" t="s">
        <v>2839</v>
      </c>
      <c r="E1273" s="52" t="s">
        <v>1503</v>
      </c>
      <c r="F1273" s="53"/>
      <c r="G1273" s="52" t="s">
        <v>46</v>
      </c>
      <c r="H1273" s="46" t="str">
        <f>IFERROR(VLOOKUP(Tabelle1[[#This Row],[Wahlkreisnummer]],Wahlkreise!$A$5:$C$132,3,FALSE),"")</f>
        <v>Wahlkreis: 102 Höxter</v>
      </c>
      <c r="I1273" s="52" t="s">
        <v>864</v>
      </c>
      <c r="J1273" s="51">
        <v>102</v>
      </c>
      <c r="K1273" s="52" t="s">
        <v>270</v>
      </c>
      <c r="L1273" s="52">
        <v>1</v>
      </c>
      <c r="M1273" s="56" t="str">
        <f>Tabelle1[[#This Row],[Spalte2]]</f>
        <v>Klaus Lange</v>
      </c>
    </row>
    <row r="1274" spans="3:13" ht="15.75">
      <c r="C1274" t="str">
        <f>Tabelle1[[#This Row],[Vorname]]&amp;" "&amp;Tabelle1[[#This Row],[Nachname]]</f>
        <v>Matthias Goeken</v>
      </c>
      <c r="D1274" s="52" t="s">
        <v>236</v>
      </c>
      <c r="E1274" s="52" t="s">
        <v>1503</v>
      </c>
      <c r="F1274" s="53"/>
      <c r="G1274" s="52" t="s">
        <v>25</v>
      </c>
      <c r="H1274" s="46" t="str">
        <f>IFERROR(VLOOKUP(Tabelle1[[#This Row],[Wahlkreisnummer]],Wahlkreise!$A$5:$C$132,3,FALSE),"")</f>
        <v>Wahlkreis: 102 Höxter</v>
      </c>
      <c r="I1274" s="52" t="s">
        <v>3018</v>
      </c>
      <c r="J1274" s="51">
        <v>102</v>
      </c>
      <c r="K1274" s="52" t="s">
        <v>670</v>
      </c>
      <c r="L1274" s="52">
        <v>1</v>
      </c>
      <c r="M1274" s="56" t="str">
        <f>Tabelle1[[#This Row],[Spalte2]]</f>
        <v>Matthias Goeken</v>
      </c>
    </row>
    <row r="1275" spans="3:13" ht="15.75">
      <c r="C1275" t="str">
        <f>Tabelle1[[#This Row],[Vorname]]&amp;" "&amp;Tabelle1[[#This Row],[Nachname]]</f>
        <v>Dennis Johannes Hendricks</v>
      </c>
      <c r="D1275" s="52" t="s">
        <v>3019</v>
      </c>
      <c r="E1275" s="52" t="s">
        <v>3020</v>
      </c>
      <c r="F1275" s="53"/>
      <c r="G1275" s="52" t="s">
        <v>143</v>
      </c>
      <c r="H1275" s="46" t="str">
        <f>IFERROR(VLOOKUP(Tabelle1[[#This Row],[Wahlkreisnummer]],Wahlkreise!$A$5:$C$132,3,FALSE),"")</f>
        <v>Wahlkreis: 102 Höxter</v>
      </c>
      <c r="I1275" s="52" t="s">
        <v>3021</v>
      </c>
      <c r="J1275" s="51">
        <v>102</v>
      </c>
      <c r="K1275" s="52" t="s">
        <v>3022</v>
      </c>
      <c r="L1275" s="52">
        <v>1</v>
      </c>
      <c r="M1275" s="56" t="str">
        <f>Tabelle1[[#This Row],[Spalte2]]</f>
        <v>Dennis Johannes Hendricks</v>
      </c>
    </row>
    <row r="1276" spans="3:13" ht="15.75">
      <c r="C1276" t="str">
        <f>Tabelle1[[#This Row],[Vorname]]&amp;" "&amp;Tabelle1[[#This Row],[Nachname]]</f>
        <v>Andreas Geitz</v>
      </c>
      <c r="D1276" s="52" t="s">
        <v>792</v>
      </c>
      <c r="E1276" s="52" t="s">
        <v>516</v>
      </c>
      <c r="F1276" s="53"/>
      <c r="G1276" s="52" t="s">
        <v>46</v>
      </c>
      <c r="H1276" s="46" t="str">
        <f>IFERROR(VLOOKUP(Tabelle1[[#This Row],[Wahlkreisnummer]],Wahlkreise!$A$5:$C$132,3,FALSE),"")</f>
        <v>Wahlkreis: 103 Hagen I</v>
      </c>
      <c r="I1276" s="52" t="s">
        <v>3023</v>
      </c>
      <c r="J1276" s="51">
        <v>103</v>
      </c>
      <c r="K1276" s="52" t="s">
        <v>246</v>
      </c>
      <c r="L1276" s="52">
        <v>1</v>
      </c>
      <c r="M1276" s="56" t="str">
        <f>Tabelle1[[#This Row],[Spalte2]]</f>
        <v>Andreas Geitz</v>
      </c>
    </row>
    <row r="1277" spans="3:13" ht="15.75">
      <c r="C1277" t="str">
        <f>Tabelle1[[#This Row],[Vorname]]&amp;" "&amp;Tabelle1[[#This Row],[Nachname]]</f>
        <v>Marvin Hasenberg</v>
      </c>
      <c r="D1277" s="52" t="s">
        <v>3024</v>
      </c>
      <c r="E1277" s="52" t="s">
        <v>516</v>
      </c>
      <c r="F1277" s="53"/>
      <c r="G1277" s="52" t="s">
        <v>59</v>
      </c>
      <c r="H1277" s="46" t="str">
        <f>IFERROR(VLOOKUP(Tabelle1[[#This Row],[Wahlkreisnummer]],Wahlkreise!$A$5:$C$132,3,FALSE),"")</f>
        <v>Wahlkreis: 103 Hagen I</v>
      </c>
      <c r="I1277" s="52" t="s">
        <v>3025</v>
      </c>
      <c r="J1277" s="51">
        <v>103</v>
      </c>
      <c r="K1277" s="52" t="s">
        <v>1642</v>
      </c>
      <c r="L1277" s="52">
        <v>1</v>
      </c>
      <c r="M1277" s="56" t="str">
        <f>Tabelle1[[#This Row],[Spalte2]]</f>
        <v>Marvin Hasenberg</v>
      </c>
    </row>
    <row r="1278" spans="3:13" ht="15.75">
      <c r="C1278" t="str">
        <f>Tabelle1[[#This Row],[Vorname]]&amp;" "&amp;Tabelle1[[#This Row],[Nachname]]</f>
        <v>Reinhard Johannes Funk</v>
      </c>
      <c r="D1278" s="52" t="s">
        <v>3026</v>
      </c>
      <c r="E1278" s="52" t="s">
        <v>516</v>
      </c>
      <c r="F1278" s="53"/>
      <c r="G1278" s="52" t="s">
        <v>108</v>
      </c>
      <c r="H1278" s="46" t="str">
        <f>IFERROR(VLOOKUP(Tabelle1[[#This Row],[Wahlkreisnummer]],Wahlkreise!$A$5:$C$132,3,FALSE),"")</f>
        <v>Wahlkreis: 103 Hagen I</v>
      </c>
      <c r="I1278" s="52" t="s">
        <v>929</v>
      </c>
      <c r="J1278" s="51">
        <v>103</v>
      </c>
      <c r="K1278" s="52" t="s">
        <v>3027</v>
      </c>
      <c r="L1278" s="52">
        <v>1</v>
      </c>
      <c r="M1278" s="56" t="str">
        <f>Tabelle1[[#This Row],[Spalte2]]</f>
        <v>Reinhard Johannes Funk</v>
      </c>
    </row>
    <row r="1279" spans="3:13" ht="15.75">
      <c r="C1279" t="str">
        <f>Tabelle1[[#This Row],[Vorname]]&amp;" "&amp;Tabelle1[[#This Row],[Nachname]]</f>
        <v>Carl-Dietrich Korte</v>
      </c>
      <c r="D1279" s="52" t="s">
        <v>526</v>
      </c>
      <c r="E1279" s="52" t="s">
        <v>1351</v>
      </c>
      <c r="F1279" s="53"/>
      <c r="G1279" s="52" t="s">
        <v>46</v>
      </c>
      <c r="H1279" s="46" t="str">
        <f>IFERROR(VLOOKUP(Tabelle1[[#This Row],[Wahlkreisnummer]],Wahlkreise!$A$5:$C$132,3,FALSE),"")</f>
        <v>Wahlkreis: 104 Hagen II - Ennepe-Ruhr-Kreis III</v>
      </c>
      <c r="I1279" s="52" t="s">
        <v>1598</v>
      </c>
      <c r="J1279" s="51">
        <v>104</v>
      </c>
      <c r="K1279" s="52" t="s">
        <v>3028</v>
      </c>
      <c r="L1279" s="52">
        <v>1</v>
      </c>
      <c r="M1279" s="56" t="str">
        <f>Tabelle1[[#This Row],[Spalte2]]</f>
        <v>Carl-Dietrich Korte</v>
      </c>
    </row>
    <row r="1280" spans="3:13" ht="15.75">
      <c r="C1280" t="str">
        <f>Tabelle1[[#This Row],[Vorname]]&amp;" "&amp;Tabelle1[[#This Row],[Nachname]]</f>
        <v>Ralf Sondermeyer</v>
      </c>
      <c r="D1280" s="52" t="s">
        <v>3029</v>
      </c>
      <c r="E1280" s="52" t="s">
        <v>516</v>
      </c>
      <c r="F1280" s="53"/>
      <c r="G1280" s="52" t="s">
        <v>59</v>
      </c>
      <c r="H1280" s="46" t="str">
        <f>IFERROR(VLOOKUP(Tabelle1[[#This Row],[Wahlkreisnummer]],Wahlkreise!$A$5:$C$132,3,FALSE),"")</f>
        <v>Wahlkreis: 104 Hagen II - Ennepe-Ruhr-Kreis III</v>
      </c>
      <c r="I1280" s="52" t="s">
        <v>3030</v>
      </c>
      <c r="J1280" s="51">
        <v>104</v>
      </c>
      <c r="K1280" s="52" t="s">
        <v>453</v>
      </c>
      <c r="L1280" s="52">
        <v>1</v>
      </c>
      <c r="M1280" s="56" t="str">
        <f>Tabelle1[[#This Row],[Spalte2]]</f>
        <v>Ralf Sondermeyer</v>
      </c>
    </row>
    <row r="1281" spans="3:13" ht="15.75">
      <c r="C1281" t="str">
        <f>Tabelle1[[#This Row],[Vorname]]&amp;" "&amp;Tabelle1[[#This Row],[Nachname]]</f>
        <v>André Paffrath</v>
      </c>
      <c r="D1281" s="52" t="s">
        <v>3031</v>
      </c>
      <c r="E1281" s="52" t="s">
        <v>1060</v>
      </c>
      <c r="F1281" s="53"/>
      <c r="G1281" s="52" t="s">
        <v>46</v>
      </c>
      <c r="H1281" s="46" t="str">
        <f>IFERROR(VLOOKUP(Tabelle1[[#This Row],[Wahlkreisnummer]],Wahlkreise!$A$5:$C$132,3,FALSE),"")</f>
        <v>Wahlkreis: 105 Ennepe-Ruhr-Kreis I</v>
      </c>
      <c r="I1281" s="52" t="s">
        <v>3032</v>
      </c>
      <c r="J1281" s="51">
        <v>105</v>
      </c>
      <c r="K1281" s="52" t="s">
        <v>1932</v>
      </c>
      <c r="L1281" s="52">
        <v>1</v>
      </c>
      <c r="M1281" s="56" t="str">
        <f>Tabelle1[[#This Row],[Spalte2]]</f>
        <v>André Paffrath</v>
      </c>
    </row>
    <row r="1282" spans="3:13" ht="15.75">
      <c r="C1282" t="str">
        <f>Tabelle1[[#This Row],[Vorname]]&amp;" "&amp;Tabelle1[[#This Row],[Nachname]]</f>
        <v>Pauline Halbe</v>
      </c>
      <c r="D1282" s="52" t="s">
        <v>3033</v>
      </c>
      <c r="E1282" s="52" t="s">
        <v>1060</v>
      </c>
      <c r="F1282" s="53"/>
      <c r="G1282" s="52" t="s">
        <v>59</v>
      </c>
      <c r="H1282" s="46" t="str">
        <f>IFERROR(VLOOKUP(Tabelle1[[#This Row],[Wahlkreisnummer]],Wahlkreise!$A$5:$C$132,3,FALSE),"")</f>
        <v>Wahlkreis: 105 Ennepe-Ruhr-Kreis I</v>
      </c>
      <c r="I1282" s="52" t="s">
        <v>3034</v>
      </c>
      <c r="J1282" s="51">
        <v>105</v>
      </c>
      <c r="K1282" s="52" t="s">
        <v>3035</v>
      </c>
      <c r="L1282" s="52">
        <v>2</v>
      </c>
      <c r="M1282" s="56" t="str">
        <f>Tabelle1[[#This Row],[Spalte2]]</f>
        <v>Pauline Halbe</v>
      </c>
    </row>
    <row r="1283" spans="3:13" ht="15.75">
      <c r="C1283" t="str">
        <f>Tabelle1[[#This Row],[Vorname]]&amp;" "&amp;Tabelle1[[#This Row],[Nachname]]</f>
        <v>Dagmar Lehmkühler</v>
      </c>
      <c r="D1283" s="52" t="s">
        <v>3036</v>
      </c>
      <c r="E1283" s="52" t="s">
        <v>1290</v>
      </c>
      <c r="F1283" s="53"/>
      <c r="G1283" s="52" t="s">
        <v>73</v>
      </c>
      <c r="H1283" s="46" t="str">
        <f>IFERROR(VLOOKUP(Tabelle1[[#This Row],[Wahlkreisnummer]],Wahlkreise!$A$5:$C$132,3,FALSE),"")</f>
        <v>Wahlkreis: 105 Ennepe-Ruhr-Kreis I</v>
      </c>
      <c r="I1283" s="52" t="s">
        <v>3037</v>
      </c>
      <c r="J1283" s="51">
        <v>105</v>
      </c>
      <c r="K1283" s="52" t="s">
        <v>1589</v>
      </c>
      <c r="L1283" s="52">
        <v>2</v>
      </c>
      <c r="M1283" s="56" t="str">
        <f>Tabelle1[[#This Row],[Spalte2]]</f>
        <v>Dagmar Lehmkühler</v>
      </c>
    </row>
    <row r="1284" spans="3:13" ht="15.75">
      <c r="C1284" t="str">
        <f>Tabelle1[[#This Row],[Vorname]]&amp;" "&amp;Tabelle1[[#This Row],[Nachname]]</f>
        <v>Karen Buchholz</v>
      </c>
      <c r="D1284" s="52" t="s">
        <v>3038</v>
      </c>
      <c r="E1284" s="52" t="s">
        <v>1290</v>
      </c>
      <c r="F1284" s="53"/>
      <c r="G1284" s="52" t="s">
        <v>79</v>
      </c>
      <c r="H1284" s="46" t="str">
        <f>IFERROR(VLOOKUP(Tabelle1[[#This Row],[Wahlkreisnummer]],Wahlkreise!$A$5:$C$132,3,FALSE),"")</f>
        <v>Wahlkreis: 105 Ennepe-Ruhr-Kreis I</v>
      </c>
      <c r="I1284" s="52" t="s">
        <v>3039</v>
      </c>
      <c r="J1284" s="51">
        <v>105</v>
      </c>
      <c r="K1284" s="52" t="s">
        <v>2967</v>
      </c>
      <c r="L1284" s="52">
        <v>2</v>
      </c>
      <c r="M1284" s="56" t="str">
        <f>Tabelle1[[#This Row],[Spalte2]]</f>
        <v>Karen Buchholz</v>
      </c>
    </row>
    <row r="1285" spans="3:13" ht="15.75">
      <c r="C1285" t="str">
        <f>Tabelle1[[#This Row],[Vorname]]&amp;" "&amp;Tabelle1[[#This Row],[Nachname]]</f>
        <v>Alexander Karsten</v>
      </c>
      <c r="D1285" s="52" t="s">
        <v>3040</v>
      </c>
      <c r="E1285" s="52" t="s">
        <v>1026</v>
      </c>
      <c r="F1285" s="53"/>
      <c r="G1285" s="52" t="s">
        <v>53</v>
      </c>
      <c r="H1285" s="46" t="str">
        <f>IFERROR(VLOOKUP(Tabelle1[[#This Row],[Wahlkreisnummer]],Wahlkreise!$A$5:$C$132,3,FALSE),"")</f>
        <v>Wahlkreis: 105 Ennepe-Ruhr-Kreis I</v>
      </c>
      <c r="I1285" s="52" t="s">
        <v>1090</v>
      </c>
      <c r="J1285" s="51">
        <v>105</v>
      </c>
      <c r="K1285" s="52" t="s">
        <v>292</v>
      </c>
      <c r="L1285" s="52">
        <v>1</v>
      </c>
      <c r="M1285" s="56" t="str">
        <f>Tabelle1[[#This Row],[Spalte2]]</f>
        <v>Alexander Karsten</v>
      </c>
    </row>
    <row r="1286" spans="3:13" ht="15.75">
      <c r="C1286" t="str">
        <f>Tabelle1[[#This Row],[Vorname]]&amp;" "&amp;Tabelle1[[#This Row],[Nachname]]</f>
        <v>Jean Valton</v>
      </c>
      <c r="D1286" s="52" t="s">
        <v>1096</v>
      </c>
      <c r="E1286" s="52" t="s">
        <v>1351</v>
      </c>
      <c r="F1286" s="53"/>
      <c r="G1286" s="52" t="s">
        <v>46</v>
      </c>
      <c r="H1286" s="46" t="str">
        <f>IFERROR(VLOOKUP(Tabelle1[[#This Row],[Wahlkreisnummer]],Wahlkreise!$A$5:$C$132,3,FALSE),"")</f>
        <v>Wahlkreis: 106 Ennepe-Ruhr-Kreis II</v>
      </c>
      <c r="I1286" s="52" t="s">
        <v>3041</v>
      </c>
      <c r="J1286" s="51">
        <v>106</v>
      </c>
      <c r="K1286" s="52" t="s">
        <v>3042</v>
      </c>
      <c r="L1286" s="52">
        <v>1</v>
      </c>
      <c r="M1286" s="56" t="str">
        <f>Tabelle1[[#This Row],[Spalte2]]</f>
        <v>Jean Valton</v>
      </c>
    </row>
    <row r="1287" spans="3:13" ht="15.75">
      <c r="C1287" t="str">
        <f>Tabelle1[[#This Row],[Vorname]]&amp;" "&amp;Tabelle1[[#This Row],[Nachname]]</f>
        <v>Ursula Weiß</v>
      </c>
      <c r="D1287" s="52" t="s">
        <v>3043</v>
      </c>
      <c r="E1287" s="52" t="s">
        <v>567</v>
      </c>
      <c r="F1287" s="53"/>
      <c r="G1287" s="52" t="s">
        <v>59</v>
      </c>
      <c r="H1287" s="46" t="str">
        <f>IFERROR(VLOOKUP(Tabelle1[[#This Row],[Wahlkreisnummer]],Wahlkreise!$A$5:$C$132,3,FALSE),"")</f>
        <v>Wahlkreis: 106 Ennepe-Ruhr-Kreis II</v>
      </c>
      <c r="I1287" s="52" t="s">
        <v>3044</v>
      </c>
      <c r="J1287" s="51">
        <v>106</v>
      </c>
      <c r="K1287" s="52" t="s">
        <v>380</v>
      </c>
      <c r="L1287" s="52">
        <v>2</v>
      </c>
      <c r="M1287" s="56" t="str">
        <f>Tabelle1[[#This Row],[Spalte2]]</f>
        <v>Ursula Weiß</v>
      </c>
    </row>
    <row r="1288" spans="3:13" ht="15.75">
      <c r="C1288" t="str">
        <f>Tabelle1[[#This Row],[Vorname]]&amp;" "&amp;Tabelle1[[#This Row],[Nachname]]</f>
        <v>Bennet Strahmann</v>
      </c>
      <c r="D1288" s="52" t="s">
        <v>786</v>
      </c>
      <c r="E1288" s="52" t="s">
        <v>567</v>
      </c>
      <c r="F1288" s="53"/>
      <c r="G1288" s="52" t="s">
        <v>73</v>
      </c>
      <c r="H1288" s="46" t="str">
        <f>IFERROR(VLOOKUP(Tabelle1[[#This Row],[Wahlkreisnummer]],Wahlkreise!$A$5:$C$132,3,FALSE),"")</f>
        <v>Wahlkreis: 106 Ennepe-Ruhr-Kreis II</v>
      </c>
      <c r="I1288" s="52" t="s">
        <v>3045</v>
      </c>
      <c r="J1288" s="51">
        <v>106</v>
      </c>
      <c r="K1288" s="52" t="s">
        <v>3046</v>
      </c>
      <c r="L1288" s="52">
        <v>1</v>
      </c>
      <c r="M1288" s="56" t="str">
        <f>Tabelle1[[#This Row],[Spalte2]]</f>
        <v>Bennet Strahmann</v>
      </c>
    </row>
    <row r="1289" spans="3:13" ht="15.75">
      <c r="C1289" t="str">
        <f>Tabelle1[[#This Row],[Vorname]]&amp;" "&amp;Tabelle1[[#This Row],[Nachname]]</f>
        <v>Achim Czylwick</v>
      </c>
      <c r="D1289" s="52" t="s">
        <v>2946</v>
      </c>
      <c r="E1289" s="52" t="s">
        <v>567</v>
      </c>
      <c r="F1289" s="53"/>
      <c r="G1289" s="52" t="s">
        <v>108</v>
      </c>
      <c r="H1289" s="46" t="str">
        <f>IFERROR(VLOOKUP(Tabelle1[[#This Row],[Wahlkreisnummer]],Wahlkreise!$A$5:$C$132,3,FALSE),"")</f>
        <v>Wahlkreis: 106 Ennepe-Ruhr-Kreis II</v>
      </c>
      <c r="I1289" s="52" t="s">
        <v>3047</v>
      </c>
      <c r="J1289" s="51">
        <v>106</v>
      </c>
      <c r="K1289" s="52" t="s">
        <v>2484</v>
      </c>
      <c r="L1289" s="52">
        <v>1</v>
      </c>
      <c r="M1289" s="56" t="str">
        <f>Tabelle1[[#This Row],[Spalte2]]</f>
        <v>Achim Czylwick</v>
      </c>
    </row>
    <row r="1290" spans="3:13" ht="15.75">
      <c r="C1290" t="str">
        <f>Tabelle1[[#This Row],[Vorname]]&amp;" "&amp;Tabelle1[[#This Row],[Nachname]]</f>
        <v>Udo Fischer</v>
      </c>
      <c r="D1290" s="52" t="s">
        <v>3048</v>
      </c>
      <c r="E1290" s="52" t="s">
        <v>425</v>
      </c>
      <c r="F1290" s="53"/>
      <c r="G1290" s="52" t="s">
        <v>46</v>
      </c>
      <c r="H1290" s="46" t="str">
        <f>IFERROR(VLOOKUP(Tabelle1[[#This Row],[Wahlkreisnummer]],Wahlkreise!$A$5:$C$132,3,FALSE),"")</f>
        <v>Wahlkreis: 107 Bochum I</v>
      </c>
      <c r="I1290" s="52" t="s">
        <v>927</v>
      </c>
      <c r="J1290" s="51">
        <v>107</v>
      </c>
      <c r="K1290" s="52" t="s">
        <v>296</v>
      </c>
      <c r="L1290" s="52">
        <v>1</v>
      </c>
      <c r="M1290" s="56" t="str">
        <f>Tabelle1[[#This Row],[Spalte2]]</f>
        <v>Udo Fischer</v>
      </c>
    </row>
    <row r="1291" spans="3:13" ht="15.75">
      <c r="C1291" t="str">
        <f>Tabelle1[[#This Row],[Vorname]]&amp;" "&amp;Tabelle1[[#This Row],[Nachname]]</f>
        <v>Sven-Eric Ratajczak</v>
      </c>
      <c r="D1291" s="52" t="s">
        <v>783</v>
      </c>
      <c r="E1291" s="52" t="s">
        <v>247</v>
      </c>
      <c r="F1291" s="53"/>
      <c r="G1291" s="52" t="s">
        <v>59</v>
      </c>
      <c r="H1291" s="46" t="str">
        <f>IFERROR(VLOOKUP(Tabelle1[[#This Row],[Wahlkreisnummer]],Wahlkreise!$A$5:$C$132,3,FALSE),"")</f>
        <v>Wahlkreis: 107 Bochum I</v>
      </c>
      <c r="I1291" s="52" t="s">
        <v>682</v>
      </c>
      <c r="J1291" s="51">
        <v>107</v>
      </c>
      <c r="K1291" s="52" t="s">
        <v>3049</v>
      </c>
      <c r="L1291" s="52">
        <v>1</v>
      </c>
      <c r="M1291" s="56" t="str">
        <f>Tabelle1[[#This Row],[Spalte2]]</f>
        <v>Sven-Eric Ratajczak</v>
      </c>
    </row>
    <row r="1292" spans="3:13" ht="15.75">
      <c r="C1292" t="str">
        <f>Tabelle1[[#This Row],[Vorname]]&amp;" "&amp;Tabelle1[[#This Row],[Nachname]]</f>
        <v>Christian Lütkemeier</v>
      </c>
      <c r="D1292" s="52" t="s">
        <v>3050</v>
      </c>
      <c r="E1292" s="52" t="s">
        <v>247</v>
      </c>
      <c r="F1292" s="53"/>
      <c r="G1292" s="52" t="s">
        <v>73</v>
      </c>
      <c r="H1292" s="46" t="str">
        <f>IFERROR(VLOOKUP(Tabelle1[[#This Row],[Wahlkreisnummer]],Wahlkreise!$A$5:$C$132,3,FALSE),"")</f>
        <v>Wahlkreis: 107 Bochum I</v>
      </c>
      <c r="I1292" s="52" t="s">
        <v>3051</v>
      </c>
      <c r="J1292" s="51">
        <v>107</v>
      </c>
      <c r="K1292" s="52" t="s">
        <v>249</v>
      </c>
      <c r="L1292" s="52">
        <v>1</v>
      </c>
      <c r="M1292" s="56" t="str">
        <f>Tabelle1[[#This Row],[Spalte2]]</f>
        <v>Christian Lütkemeier</v>
      </c>
    </row>
    <row r="1293" spans="3:13" ht="15.75">
      <c r="C1293" t="str">
        <f>Tabelle1[[#This Row],[Vorname]]&amp;" "&amp;Tabelle1[[#This Row],[Nachname]]</f>
        <v>Noel Kohn</v>
      </c>
      <c r="D1293" s="52" t="s">
        <v>526</v>
      </c>
      <c r="E1293" s="52" t="s">
        <v>247</v>
      </c>
      <c r="F1293" s="53"/>
      <c r="G1293" s="52" t="s">
        <v>143</v>
      </c>
      <c r="H1293" s="46" t="str">
        <f>IFERROR(VLOOKUP(Tabelle1[[#This Row],[Wahlkreisnummer]],Wahlkreise!$A$5:$C$132,3,FALSE),"")</f>
        <v>Wahlkreis: 107 Bochum I</v>
      </c>
      <c r="I1293" s="52" t="s">
        <v>2803</v>
      </c>
      <c r="J1293" s="51">
        <v>107</v>
      </c>
      <c r="K1293" s="52" t="s">
        <v>3052</v>
      </c>
      <c r="L1293" s="52">
        <v>1</v>
      </c>
      <c r="M1293" s="56" t="str">
        <f>Tabelle1[[#This Row],[Spalte2]]</f>
        <v>Noel Kohn</v>
      </c>
    </row>
    <row r="1294" spans="3:13" ht="15.75">
      <c r="C1294" t="str">
        <f>Tabelle1[[#This Row],[Vorname]]&amp;" "&amp;Tabelle1[[#This Row],[Nachname]]</f>
        <v>Pascal Krieger</v>
      </c>
      <c r="D1294" s="52" t="s">
        <v>3053</v>
      </c>
      <c r="E1294" s="52" t="s">
        <v>247</v>
      </c>
      <c r="F1294" s="53"/>
      <c r="G1294" s="52" t="s">
        <v>2327</v>
      </c>
      <c r="H1294" s="46" t="str">
        <f>IFERROR(VLOOKUP(Tabelle1[[#This Row],[Wahlkreisnummer]],Wahlkreise!$A$5:$C$132,3,FALSE),"")</f>
        <v>Wahlkreis: 107 Bochum I</v>
      </c>
      <c r="I1294" s="52" t="s">
        <v>3054</v>
      </c>
      <c r="J1294" s="51">
        <v>107</v>
      </c>
      <c r="K1294" s="52" t="s">
        <v>1423</v>
      </c>
      <c r="L1294" s="52">
        <v>1</v>
      </c>
      <c r="M1294" s="56" t="str">
        <f>Tabelle1[[#This Row],[Spalte2]]</f>
        <v>Pascal Krieger</v>
      </c>
    </row>
    <row r="1295" spans="3:13" ht="15.75">
      <c r="C1295" t="str">
        <f>Tabelle1[[#This Row],[Vorname]]&amp;" "&amp;Tabelle1[[#This Row],[Nachname]]</f>
        <v>Abolfazl Zarei</v>
      </c>
      <c r="D1295" s="52" t="s">
        <v>1037</v>
      </c>
      <c r="E1295" s="52" t="s">
        <v>247</v>
      </c>
      <c r="F1295" s="53"/>
      <c r="G1295" s="52" t="s">
        <v>46</v>
      </c>
      <c r="H1295" s="46" t="str">
        <f>IFERROR(VLOOKUP(Tabelle1[[#This Row],[Wahlkreisnummer]],Wahlkreise!$A$5:$C$132,3,FALSE),"")</f>
        <v>Wahlkreis: 108 Bochum II</v>
      </c>
      <c r="I1295" s="52" t="s">
        <v>3055</v>
      </c>
      <c r="J1295" s="51">
        <v>108</v>
      </c>
      <c r="K1295" s="52" t="s">
        <v>3056</v>
      </c>
      <c r="L1295" s="52">
        <v>1</v>
      </c>
      <c r="M1295" s="56" t="str">
        <f>Tabelle1[[#This Row],[Spalte2]]</f>
        <v>Abolfazl Zarei</v>
      </c>
    </row>
    <row r="1296" spans="3:13" ht="15.75">
      <c r="C1296" t="str">
        <f>Tabelle1[[#This Row],[Vorname]]&amp;" "&amp;Tabelle1[[#This Row],[Nachname]]</f>
        <v>Bernhard Koolen</v>
      </c>
      <c r="D1296" s="52" t="s">
        <v>3057</v>
      </c>
      <c r="E1296" s="52" t="s">
        <v>247</v>
      </c>
      <c r="F1296" s="53"/>
      <c r="G1296" s="52" t="s">
        <v>59</v>
      </c>
      <c r="H1296" s="46" t="str">
        <f>IFERROR(VLOOKUP(Tabelle1[[#This Row],[Wahlkreisnummer]],Wahlkreise!$A$5:$C$132,3,FALSE),"")</f>
        <v>Wahlkreis: 108 Bochum II</v>
      </c>
      <c r="I1296" s="52" t="s">
        <v>3058</v>
      </c>
      <c r="J1296" s="51">
        <v>108</v>
      </c>
      <c r="K1296" s="52" t="s">
        <v>3009</v>
      </c>
      <c r="L1296" s="52">
        <v>1</v>
      </c>
      <c r="M1296" s="56" t="str">
        <f>Tabelle1[[#This Row],[Spalte2]]</f>
        <v>Bernhard Koolen</v>
      </c>
    </row>
    <row r="1297" spans="3:13" ht="15.75">
      <c r="C1297" t="str">
        <f>Tabelle1[[#This Row],[Vorname]]&amp;" "&amp;Tabelle1[[#This Row],[Nachname]]</f>
        <v>Frank Bothmann</v>
      </c>
      <c r="D1297" s="52" t="s">
        <v>3059</v>
      </c>
      <c r="E1297" s="52" t="s">
        <v>247</v>
      </c>
      <c r="F1297" s="53"/>
      <c r="G1297" s="52" t="s">
        <v>143</v>
      </c>
      <c r="H1297" s="46" t="str">
        <f>IFERROR(VLOOKUP(Tabelle1[[#This Row],[Wahlkreisnummer]],Wahlkreise!$A$5:$C$132,3,FALSE),"")</f>
        <v>Wahlkreis: 108 Bochum II</v>
      </c>
      <c r="I1297" s="52" t="s">
        <v>3060</v>
      </c>
      <c r="J1297" s="51">
        <v>108</v>
      </c>
      <c r="K1297" s="52" t="s">
        <v>889</v>
      </c>
      <c r="L1297" s="52">
        <v>1</v>
      </c>
      <c r="M1297" s="56" t="str">
        <f>Tabelle1[[#This Row],[Spalte2]]</f>
        <v>Frank Bothmann</v>
      </c>
    </row>
    <row r="1298" spans="3:13" ht="15.75">
      <c r="C1298" t="str">
        <f>Tabelle1[[#This Row],[Vorname]]&amp;" "&amp;Tabelle1[[#This Row],[Nachname]]</f>
        <v>Hartmut Dicke</v>
      </c>
      <c r="D1298" s="52" t="s">
        <v>792</v>
      </c>
      <c r="E1298" s="52" t="s">
        <v>247</v>
      </c>
      <c r="F1298" s="53"/>
      <c r="G1298" s="52" t="s">
        <v>2327</v>
      </c>
      <c r="H1298" s="46" t="str">
        <f>IFERROR(VLOOKUP(Tabelle1[[#This Row],[Wahlkreisnummer]],Wahlkreise!$A$5:$C$132,3,FALSE),"")</f>
        <v>Wahlkreis: 108 Bochum II</v>
      </c>
      <c r="I1298" s="52" t="s">
        <v>3061</v>
      </c>
      <c r="J1298" s="51">
        <v>108</v>
      </c>
      <c r="K1298" s="52" t="s">
        <v>266</v>
      </c>
      <c r="L1298" s="52">
        <v>1</v>
      </c>
      <c r="M1298" s="56" t="str">
        <f>Tabelle1[[#This Row],[Spalte2]]</f>
        <v>Hartmut Dicke</v>
      </c>
    </row>
    <row r="1299" spans="3:13" ht="15.75">
      <c r="C1299" t="str">
        <f>Tabelle1[[#This Row],[Vorname]]&amp;" "&amp;Tabelle1[[#This Row],[Nachname]]</f>
        <v>Jennifer Yerlikaya</v>
      </c>
      <c r="D1299" s="52" t="s">
        <v>1337</v>
      </c>
      <c r="E1299" s="52" t="s">
        <v>247</v>
      </c>
      <c r="F1299" s="53"/>
      <c r="G1299" s="52" t="s">
        <v>39</v>
      </c>
      <c r="H1299" s="46" t="str">
        <f>IFERROR(VLOOKUP(Tabelle1[[#This Row],[Wahlkreisnummer]],Wahlkreise!$A$5:$C$132,3,FALSE),"")</f>
        <v>Wahlkreis: 108 Bochum II</v>
      </c>
      <c r="I1299" s="52" t="s">
        <v>3062</v>
      </c>
      <c r="J1299" s="51">
        <v>108</v>
      </c>
      <c r="K1299" s="52" t="s">
        <v>858</v>
      </c>
      <c r="L1299" s="52">
        <v>2</v>
      </c>
      <c r="M1299" s="56" t="str">
        <f>Tabelle1[[#This Row],[Spalte2]]</f>
        <v>Jennifer Yerlikaya</v>
      </c>
    </row>
    <row r="1300" spans="3:13" ht="15.75">
      <c r="C1300" t="str">
        <f>Tabelle1[[#This Row],[Vorname]]&amp;" "&amp;Tabelle1[[#This Row],[Nachname]]</f>
        <v>Yahia El Sayed</v>
      </c>
      <c r="D1300" s="52" t="s">
        <v>786</v>
      </c>
      <c r="E1300" s="52" t="s">
        <v>247</v>
      </c>
      <c r="F1300" s="53"/>
      <c r="G1300" s="52" t="s">
        <v>211</v>
      </c>
      <c r="H1300" s="46" t="str">
        <f>IFERROR(VLOOKUP(Tabelle1[[#This Row],[Wahlkreisnummer]],Wahlkreise!$A$5:$C$132,3,FALSE),"")</f>
        <v>Wahlkreis: 108 Bochum II</v>
      </c>
      <c r="I1300" s="52" t="s">
        <v>3063</v>
      </c>
      <c r="J1300" s="51">
        <v>108</v>
      </c>
      <c r="K1300" s="52" t="s">
        <v>3064</v>
      </c>
      <c r="L1300" s="52">
        <v>1</v>
      </c>
      <c r="M1300" s="56" t="str">
        <f>Tabelle1[[#This Row],[Spalte2]]</f>
        <v>Yahia El Sayed</v>
      </c>
    </row>
    <row r="1301" spans="3:13" ht="15.75">
      <c r="C1301" t="str">
        <f>Tabelle1[[#This Row],[Vorname]]&amp;" "&amp;Tabelle1[[#This Row],[Nachname]]</f>
        <v>Kristina Rüdiger</v>
      </c>
      <c r="D1301" s="52" t="s">
        <v>3043</v>
      </c>
      <c r="E1301" s="52" t="s">
        <v>247</v>
      </c>
      <c r="F1301" s="53"/>
      <c r="G1301" s="52" t="s">
        <v>59</v>
      </c>
      <c r="H1301" s="46" t="str">
        <f>IFERROR(VLOOKUP(Tabelle1[[#This Row],[Wahlkreisnummer]],Wahlkreise!$A$5:$C$132,3,FALSE),"")</f>
        <v>Wahlkreis: 109 Bochum III</v>
      </c>
      <c r="I1301" s="52" t="s">
        <v>565</v>
      </c>
      <c r="J1301" s="51">
        <v>109</v>
      </c>
      <c r="K1301" s="52" t="s">
        <v>3065</v>
      </c>
      <c r="L1301" s="52">
        <v>2</v>
      </c>
      <c r="M1301" s="56" t="str">
        <f>Tabelle1[[#This Row],[Spalte2]]</f>
        <v>Kristina Rüdiger</v>
      </c>
    </row>
    <row r="1302" spans="3:13" ht="15.75">
      <c r="C1302" t="str">
        <f>Tabelle1[[#This Row],[Vorname]]&amp;" "&amp;Tabelle1[[#This Row],[Nachname]]</f>
        <v>Arnim Jörg Daniel Backs</v>
      </c>
      <c r="D1302" s="52" t="s">
        <v>3066</v>
      </c>
      <c r="E1302" s="52" t="s">
        <v>247</v>
      </c>
      <c r="F1302" s="53"/>
      <c r="G1302" s="52" t="s">
        <v>73</v>
      </c>
      <c r="H1302" s="46" t="str">
        <f>IFERROR(VLOOKUP(Tabelle1[[#This Row],[Wahlkreisnummer]],Wahlkreise!$A$5:$C$132,3,FALSE),"")</f>
        <v>Wahlkreis: 109 Bochum III</v>
      </c>
      <c r="I1302" s="52" t="s">
        <v>3067</v>
      </c>
      <c r="J1302" s="51">
        <v>109</v>
      </c>
      <c r="K1302" s="52" t="s">
        <v>3068</v>
      </c>
      <c r="L1302" s="52">
        <v>1</v>
      </c>
      <c r="M1302" s="56" t="str">
        <f>Tabelle1[[#This Row],[Spalte2]]</f>
        <v>Arnim Jörg Daniel Backs</v>
      </c>
    </row>
    <row r="1303" spans="3:13" ht="15.75">
      <c r="C1303" t="str">
        <f>Tabelle1[[#This Row],[Titel]]&amp;" "&amp;Tabelle1[[#This Row],[Vorname]]&amp;" "&amp;Tabelle1[[#This Row],[Nachname]]</f>
        <v>Dr. Andreas Triebel</v>
      </c>
      <c r="D1303" s="52" t="s">
        <v>2160</v>
      </c>
      <c r="E1303" s="52" t="s">
        <v>247</v>
      </c>
      <c r="F1303" s="52" t="s">
        <v>241</v>
      </c>
      <c r="G1303" s="52" t="s">
        <v>143</v>
      </c>
      <c r="H1303" s="46" t="str">
        <f>IFERROR(VLOOKUP(Tabelle1[[#This Row],[Wahlkreisnummer]],Wahlkreise!$A$5:$C$132,3,FALSE),"")</f>
        <v>Wahlkreis: 109 Bochum III</v>
      </c>
      <c r="I1303" s="52" t="s">
        <v>3069</v>
      </c>
      <c r="J1303" s="51">
        <v>109</v>
      </c>
      <c r="K1303" s="52" t="s">
        <v>246</v>
      </c>
      <c r="L1303" s="52">
        <v>1</v>
      </c>
      <c r="M1303" s="56" t="str">
        <f>Tabelle1[[#This Row],[Spalte2]]</f>
        <v>Dr. Andreas Triebel</v>
      </c>
    </row>
    <row r="1304" spans="3:13" ht="15.75">
      <c r="C1304" t="str">
        <f>Tabelle1[[#This Row],[Vorname]]&amp;" "&amp;Tabelle1[[#This Row],[Nachname]]</f>
        <v>Hans Bischoff</v>
      </c>
      <c r="D1304" s="52" t="s">
        <v>3070</v>
      </c>
      <c r="E1304" s="52" t="s">
        <v>247</v>
      </c>
      <c r="F1304" s="53"/>
      <c r="G1304" s="52" t="s">
        <v>53</v>
      </c>
      <c r="H1304" s="46" t="str">
        <f>IFERROR(VLOOKUP(Tabelle1[[#This Row],[Wahlkreisnummer]],Wahlkreise!$A$5:$C$132,3,FALSE),"")</f>
        <v>Wahlkreis: 109 Bochum III</v>
      </c>
      <c r="I1304" s="52" t="s">
        <v>3071</v>
      </c>
      <c r="J1304" s="51">
        <v>109</v>
      </c>
      <c r="K1304" s="52" t="s">
        <v>823</v>
      </c>
      <c r="L1304" s="52">
        <v>1</v>
      </c>
      <c r="M1304" s="56" t="str">
        <f>Tabelle1[[#This Row],[Spalte2]]</f>
        <v>Hans Bischoff</v>
      </c>
    </row>
    <row r="1305" spans="3:13" ht="15.75">
      <c r="C1305" t="str">
        <f>Tabelle1[[#This Row],[Vorname]]&amp;" "&amp;Tabelle1[[#This Row],[Nachname]]</f>
        <v>Samuel Scharrer</v>
      </c>
      <c r="D1305" s="52" t="s">
        <v>1855</v>
      </c>
      <c r="E1305" s="52" t="s">
        <v>247</v>
      </c>
      <c r="F1305" s="53"/>
      <c r="G1305" s="52" t="s">
        <v>211</v>
      </c>
      <c r="H1305" s="46" t="str">
        <f>IFERROR(VLOOKUP(Tabelle1[[#This Row],[Wahlkreisnummer]],Wahlkreise!$A$5:$C$132,3,FALSE),"")</f>
        <v>Wahlkreis: 109 Bochum III</v>
      </c>
      <c r="I1305" s="52" t="s">
        <v>3072</v>
      </c>
      <c r="J1305" s="51">
        <v>109</v>
      </c>
      <c r="K1305" s="52" t="s">
        <v>3073</v>
      </c>
      <c r="L1305" s="52">
        <v>1</v>
      </c>
      <c r="M1305" s="56" t="str">
        <f>Tabelle1[[#This Row],[Spalte2]]</f>
        <v>Samuel Scharrer</v>
      </c>
    </row>
    <row r="1306" spans="3:13" ht="15.75">
      <c r="C1306" t="str">
        <f>Tabelle1[[#This Row],[Vorname]]&amp;" "&amp;Tabelle1[[#This Row],[Nachname]]</f>
        <v>Michael Weber</v>
      </c>
      <c r="D1306" s="52" t="s">
        <v>1471</v>
      </c>
      <c r="E1306" s="52" t="s">
        <v>247</v>
      </c>
      <c r="F1306" s="53"/>
      <c r="G1306" s="52" t="s">
        <v>143</v>
      </c>
      <c r="H1306" s="46" t="str">
        <f>IFERROR(VLOOKUP(Tabelle1[[#This Row],[Wahlkreisnummer]],Wahlkreise!$A$5:$C$132,3,FALSE),"")</f>
        <v>Wahlkreis: 110 Herne</v>
      </c>
      <c r="I1306" s="52" t="s">
        <v>2055</v>
      </c>
      <c r="J1306" s="51">
        <v>110</v>
      </c>
      <c r="K1306" s="52" t="s">
        <v>652</v>
      </c>
      <c r="L1306" s="52">
        <v>1</v>
      </c>
      <c r="M1306" s="56" t="str">
        <f>Tabelle1[[#This Row],[Spalte2]]</f>
        <v>Michael Weber</v>
      </c>
    </row>
    <row r="1307" spans="3:13" ht="15.75">
      <c r="C1307" t="str">
        <f>Tabelle1[[#This Row],[Vorname]]&amp;" "&amp;Tabelle1[[#This Row],[Nachname]]</f>
        <v>Peter Georg Weispfenning</v>
      </c>
      <c r="D1307" s="52" t="s">
        <v>545</v>
      </c>
      <c r="E1307" s="52" t="s">
        <v>527</v>
      </c>
      <c r="F1307" s="53"/>
      <c r="G1307" s="52" t="s">
        <v>108</v>
      </c>
      <c r="H1307" s="46" t="str">
        <f>IFERROR(VLOOKUP(Tabelle1[[#This Row],[Wahlkreisnummer]],Wahlkreise!$A$5:$C$132,3,FALSE),"")</f>
        <v>Wahlkreis: 110 Herne</v>
      </c>
      <c r="I1307" s="52" t="s">
        <v>3074</v>
      </c>
      <c r="J1307" s="51">
        <v>110</v>
      </c>
      <c r="K1307" s="52" t="s">
        <v>3075</v>
      </c>
      <c r="L1307" s="52">
        <v>1</v>
      </c>
      <c r="M1307" s="56" t="str">
        <f>Tabelle1[[#This Row],[Spalte2]]</f>
        <v>Peter Georg Weispfenning</v>
      </c>
    </row>
    <row r="1308" spans="3:13" ht="15.75">
      <c r="C1308" t="str">
        <f>Tabelle1[[#This Row],[Vorname]]&amp;" "&amp;Tabelle1[[#This Row],[Nachname]]</f>
        <v>Peter Bohnhof</v>
      </c>
      <c r="D1308" s="52" t="s">
        <v>545</v>
      </c>
      <c r="E1308" s="52" t="s">
        <v>623</v>
      </c>
      <c r="F1308" s="53"/>
      <c r="G1308" s="52" t="s">
        <v>46</v>
      </c>
      <c r="H1308" s="46" t="str">
        <f>IFERROR(VLOOKUP(Tabelle1[[#This Row],[Wahlkreisnummer]],Wahlkreise!$A$5:$C$132,3,FALSE),"")</f>
        <v>Wahlkreis: 111 Dortmund I</v>
      </c>
      <c r="I1308" s="52" t="s">
        <v>3076</v>
      </c>
      <c r="J1308" s="51">
        <v>111</v>
      </c>
      <c r="K1308" s="52" t="s">
        <v>724</v>
      </c>
      <c r="L1308" s="52">
        <v>1</v>
      </c>
      <c r="M1308" s="56" t="str">
        <f>Tabelle1[[#This Row],[Spalte2]]</f>
        <v>Peter Bohnhof</v>
      </c>
    </row>
    <row r="1309" spans="3:13" ht="15.75">
      <c r="C1309" t="str">
        <f>Tabelle1[[#This Row],[Vorname]]&amp;" "&amp;Tabelle1[[#This Row],[Nachname]]</f>
        <v>Kevin Götz</v>
      </c>
      <c r="D1309" s="52" t="s">
        <v>809</v>
      </c>
      <c r="E1309" s="52" t="s">
        <v>623</v>
      </c>
      <c r="F1309" s="53"/>
      <c r="G1309" s="52" t="s">
        <v>59</v>
      </c>
      <c r="H1309" s="46" t="str">
        <f>IFERROR(VLOOKUP(Tabelle1[[#This Row],[Wahlkreisnummer]],Wahlkreise!$A$5:$C$132,3,FALSE),"")</f>
        <v>Wahlkreis: 111 Dortmund I</v>
      </c>
      <c r="I1309" s="52" t="s">
        <v>3077</v>
      </c>
      <c r="J1309" s="51">
        <v>111</v>
      </c>
      <c r="K1309" s="52" t="s">
        <v>995</v>
      </c>
      <c r="L1309" s="52">
        <v>1</v>
      </c>
      <c r="M1309" s="56" t="str">
        <f>Tabelle1[[#This Row],[Spalte2]]</f>
        <v>Kevin Götz</v>
      </c>
    </row>
    <row r="1310" spans="3:13" ht="15.75">
      <c r="C1310" t="str">
        <f>Tabelle1[[#This Row],[Vorname]]&amp;" "&amp;Tabelle1[[#This Row],[Nachname]]</f>
        <v>Werner Gnad</v>
      </c>
      <c r="D1310" s="52" t="s">
        <v>3078</v>
      </c>
      <c r="E1310" s="52" t="s">
        <v>623</v>
      </c>
      <c r="F1310" s="53"/>
      <c r="G1310" s="52" t="s">
        <v>143</v>
      </c>
      <c r="H1310" s="46" t="str">
        <f>IFERROR(VLOOKUP(Tabelle1[[#This Row],[Wahlkreisnummer]],Wahlkreise!$A$5:$C$132,3,FALSE),"")</f>
        <v>Wahlkreis: 111 Dortmund I</v>
      </c>
      <c r="I1310" s="52" t="s">
        <v>3079</v>
      </c>
      <c r="J1310" s="51">
        <v>111</v>
      </c>
      <c r="K1310" s="52" t="s">
        <v>1047</v>
      </c>
      <c r="L1310" s="52">
        <v>1</v>
      </c>
      <c r="M1310" s="56" t="str">
        <f>Tabelle1[[#This Row],[Spalte2]]</f>
        <v>Werner Gnad</v>
      </c>
    </row>
    <row r="1311" spans="3:13" ht="15.75">
      <c r="C1311" t="str">
        <f>Tabelle1[[#This Row],[Vorname]]&amp;" "&amp;Tabelle1[[#This Row],[Nachname]]</f>
        <v>Rawand Salih</v>
      </c>
      <c r="D1311" s="52" t="s">
        <v>596</v>
      </c>
      <c r="E1311" s="52" t="s">
        <v>623</v>
      </c>
      <c r="F1311" s="53"/>
      <c r="G1311" s="52" t="s">
        <v>218</v>
      </c>
      <c r="H1311" s="46" t="str">
        <f>IFERROR(VLOOKUP(Tabelle1[[#This Row],[Wahlkreisnummer]],Wahlkreise!$A$5:$C$132,3,FALSE),"")</f>
        <v>Wahlkreis: 111 Dortmund I</v>
      </c>
      <c r="I1311" s="52" t="s">
        <v>3080</v>
      </c>
      <c r="J1311" s="51">
        <v>111</v>
      </c>
      <c r="K1311" s="52" t="s">
        <v>3081</v>
      </c>
      <c r="L1311" s="52">
        <v>1</v>
      </c>
      <c r="M1311" s="56" t="str">
        <f>Tabelle1[[#This Row],[Spalte2]]</f>
        <v>Rawand Salih</v>
      </c>
    </row>
    <row r="1312" spans="3:13" ht="15.75">
      <c r="C1312" t="str">
        <f>Tabelle1[[#This Row],[Vorname]]&amp;" "&amp;Tabelle1[[#This Row],[Nachname]]</f>
        <v>Wolfgang Seitz</v>
      </c>
      <c r="D1312" s="52" t="s">
        <v>586</v>
      </c>
      <c r="E1312" s="52" t="s">
        <v>623</v>
      </c>
      <c r="F1312" s="53"/>
      <c r="G1312" s="52" t="s">
        <v>46</v>
      </c>
      <c r="H1312" s="46" t="str">
        <f>IFERROR(VLOOKUP(Tabelle1[[#This Row],[Wahlkreisnummer]],Wahlkreise!$A$5:$C$132,3,FALSE),"")</f>
        <v>Wahlkreis: 112 Dortmund II</v>
      </c>
      <c r="I1312" s="52" t="s">
        <v>3082</v>
      </c>
      <c r="J1312" s="51">
        <v>112</v>
      </c>
      <c r="K1312" s="52" t="s">
        <v>1095</v>
      </c>
      <c r="L1312" s="52">
        <v>1</v>
      </c>
      <c r="M1312" s="56" t="str">
        <f>Tabelle1[[#This Row],[Spalte2]]</f>
        <v>Wolfgang Seitz</v>
      </c>
    </row>
    <row r="1313" spans="3:13" ht="15.75">
      <c r="C1313" t="str">
        <f>Tabelle1[[#This Row],[Vorname]]&amp;" "&amp;Tabelle1[[#This Row],[Nachname]]</f>
        <v>Sonja Lemke</v>
      </c>
      <c r="D1313" s="52" t="s">
        <v>3083</v>
      </c>
      <c r="E1313" s="52" t="s">
        <v>623</v>
      </c>
      <c r="F1313" s="53"/>
      <c r="G1313" s="52" t="s">
        <v>59</v>
      </c>
      <c r="H1313" s="46" t="str">
        <f>IFERROR(VLOOKUP(Tabelle1[[#This Row],[Wahlkreisnummer]],Wahlkreise!$A$5:$C$132,3,FALSE),"")</f>
        <v>Wahlkreis: 112 Dortmund II</v>
      </c>
      <c r="I1313" s="52" t="s">
        <v>3084</v>
      </c>
      <c r="J1313" s="51">
        <v>112</v>
      </c>
      <c r="K1313" s="52" t="s">
        <v>2130</v>
      </c>
      <c r="L1313" s="52">
        <v>2</v>
      </c>
      <c r="M1313" s="56" t="str">
        <f>Tabelle1[[#This Row],[Spalte2]]</f>
        <v>Sonja Lemke</v>
      </c>
    </row>
    <row r="1314" spans="3:13" ht="15.75">
      <c r="C1314" t="str">
        <f>Tabelle1[[#This Row],[Vorname]]&amp;" "&amp;Tabelle1[[#This Row],[Nachname]]</f>
        <v>Christoph Klein</v>
      </c>
      <c r="D1314" s="52" t="s">
        <v>1008</v>
      </c>
      <c r="E1314" s="52" t="s">
        <v>623</v>
      </c>
      <c r="F1314" s="53"/>
      <c r="G1314" s="52" t="s">
        <v>143</v>
      </c>
      <c r="H1314" s="46" t="str">
        <f>IFERROR(VLOOKUP(Tabelle1[[#This Row],[Wahlkreisnummer]],Wahlkreise!$A$5:$C$132,3,FALSE),"")</f>
        <v>Wahlkreis: 112 Dortmund II</v>
      </c>
      <c r="I1314" s="52" t="s">
        <v>3085</v>
      </c>
      <c r="J1314" s="51">
        <v>112</v>
      </c>
      <c r="K1314" s="52" t="s">
        <v>3086</v>
      </c>
      <c r="L1314" s="52">
        <v>1</v>
      </c>
      <c r="M1314" s="56" t="str">
        <f>Tabelle1[[#This Row],[Spalte2]]</f>
        <v>Christoph Klein</v>
      </c>
    </row>
    <row r="1315" spans="3:13" ht="15.75">
      <c r="C1315" t="str">
        <f>Tabelle1[[#This Row],[Vorname]]&amp;" "&amp;Tabelle1[[#This Row],[Nachname]]</f>
        <v>Tiade Große Holthaus</v>
      </c>
      <c r="D1315" s="52" t="s">
        <v>3087</v>
      </c>
      <c r="E1315" s="52" t="s">
        <v>623</v>
      </c>
      <c r="F1315" s="53"/>
      <c r="G1315" s="52" t="s">
        <v>218</v>
      </c>
      <c r="H1315" s="46" t="str">
        <f>IFERROR(VLOOKUP(Tabelle1[[#This Row],[Wahlkreisnummer]],Wahlkreise!$A$5:$C$132,3,FALSE),"")</f>
        <v>Wahlkreis: 112 Dortmund II</v>
      </c>
      <c r="I1315" s="52" t="s">
        <v>3088</v>
      </c>
      <c r="J1315" s="51">
        <v>112</v>
      </c>
      <c r="K1315" s="52" t="s">
        <v>3089</v>
      </c>
      <c r="L1315" s="52">
        <v>1</v>
      </c>
      <c r="M1315" s="56" t="str">
        <f>Tabelle1[[#This Row],[Spalte2]]</f>
        <v>Tiade Große Holthaus</v>
      </c>
    </row>
    <row r="1316" spans="3:13" ht="15.75">
      <c r="C1316" t="str">
        <f>Tabelle1[[#This Row],[Vorname]]&amp;" "&amp;Tabelle1[[#This Row],[Nachname]]</f>
        <v>Dirk Thomas</v>
      </c>
      <c r="D1316" s="52" t="s">
        <v>748</v>
      </c>
      <c r="E1316" s="52" t="s">
        <v>623</v>
      </c>
      <c r="F1316" s="53"/>
      <c r="G1316" s="52" t="s">
        <v>46</v>
      </c>
      <c r="H1316" s="46" t="str">
        <f>IFERROR(VLOOKUP(Tabelle1[[#This Row],[Wahlkreisnummer]],Wahlkreise!$A$5:$C$132,3,FALSE),"")</f>
        <v>Wahlkreis: 113 Dortmund III</v>
      </c>
      <c r="I1316" s="52" t="s">
        <v>280</v>
      </c>
      <c r="J1316" s="51">
        <v>113</v>
      </c>
      <c r="K1316" s="52" t="s">
        <v>1024</v>
      </c>
      <c r="L1316" s="52">
        <v>1</v>
      </c>
      <c r="M1316" s="56" t="str">
        <f>Tabelle1[[#This Row],[Spalte2]]</f>
        <v>Dirk Thomas</v>
      </c>
    </row>
    <row r="1317" spans="3:13" ht="15.75">
      <c r="C1317" t="str">
        <f>Tabelle1[[#This Row],[Vorname]]&amp;" "&amp;Tabelle1[[#This Row],[Nachname]]</f>
        <v>Andreas Esch</v>
      </c>
      <c r="D1317" s="52" t="s">
        <v>3090</v>
      </c>
      <c r="E1317" s="52" t="s">
        <v>623</v>
      </c>
      <c r="F1317" s="53"/>
      <c r="G1317" s="52" t="s">
        <v>59</v>
      </c>
      <c r="H1317" s="46" t="str">
        <f>IFERROR(VLOOKUP(Tabelle1[[#This Row],[Wahlkreisnummer]],Wahlkreise!$A$5:$C$132,3,FALSE),"")</f>
        <v>Wahlkreis: 113 Dortmund III</v>
      </c>
      <c r="I1317" s="52" t="s">
        <v>3091</v>
      </c>
      <c r="J1317" s="51">
        <v>113</v>
      </c>
      <c r="K1317" s="52" t="s">
        <v>246</v>
      </c>
      <c r="L1317" s="52">
        <v>1</v>
      </c>
      <c r="M1317" s="56" t="str">
        <f>Tabelle1[[#This Row],[Spalte2]]</f>
        <v>Andreas Esch</v>
      </c>
    </row>
    <row r="1318" spans="3:13" ht="15.75">
      <c r="C1318" t="str">
        <f>Tabelle1[[#This Row],[Vorname]]&amp;" "&amp;Tabelle1[[#This Row],[Nachname]]</f>
        <v>Thomas Krurup</v>
      </c>
      <c r="D1318" s="52" t="s">
        <v>1096</v>
      </c>
      <c r="E1318" s="52" t="s">
        <v>623</v>
      </c>
      <c r="F1318" s="53"/>
      <c r="G1318" s="52" t="s">
        <v>143</v>
      </c>
      <c r="H1318" s="46" t="str">
        <f>IFERROR(VLOOKUP(Tabelle1[[#This Row],[Wahlkreisnummer]],Wahlkreise!$A$5:$C$132,3,FALSE),"")</f>
        <v>Wahlkreis: 113 Dortmund III</v>
      </c>
      <c r="I1318" s="52" t="s">
        <v>3092</v>
      </c>
      <c r="J1318" s="51">
        <v>113</v>
      </c>
      <c r="K1318" s="52" t="s">
        <v>280</v>
      </c>
      <c r="L1318" s="52">
        <v>1</v>
      </c>
      <c r="M1318" s="56" t="str">
        <f>Tabelle1[[#This Row],[Spalte2]]</f>
        <v>Thomas Krurup</v>
      </c>
    </row>
    <row r="1319" spans="3:13" ht="15.75">
      <c r="C1319" t="str">
        <f>Tabelle1[[#This Row],[Vorname]]&amp;" "&amp;Tabelle1[[#This Row],[Nachname]]</f>
        <v>Walter Wagner</v>
      </c>
      <c r="D1319" s="52" t="s">
        <v>475</v>
      </c>
      <c r="E1319" s="52" t="s">
        <v>623</v>
      </c>
      <c r="F1319" s="53"/>
      <c r="G1319" s="52" t="s">
        <v>46</v>
      </c>
      <c r="H1319" s="46" t="str">
        <f>IFERROR(VLOOKUP(Tabelle1[[#This Row],[Wahlkreisnummer]],Wahlkreise!$A$5:$C$132,3,FALSE),"")</f>
        <v>Wahlkreis: 114 Dortmund IV</v>
      </c>
      <c r="I1319" s="52" t="s">
        <v>238</v>
      </c>
      <c r="J1319" s="51">
        <v>114</v>
      </c>
      <c r="K1319" s="52" t="s">
        <v>1502</v>
      </c>
      <c r="L1319" s="52">
        <v>1</v>
      </c>
      <c r="M1319" s="56" t="str">
        <f>Tabelle1[[#This Row],[Spalte2]]</f>
        <v>Walter Wagner</v>
      </c>
    </row>
    <row r="1320" spans="3:13" ht="15.75">
      <c r="C1320" t="str">
        <f>Tabelle1[[#This Row],[Vorname]]&amp;" "&amp;Tabelle1[[#This Row],[Nachname]]</f>
        <v>Adelgunde Lammers</v>
      </c>
      <c r="D1320" s="52" t="s">
        <v>2228</v>
      </c>
      <c r="E1320" s="52" t="s">
        <v>623</v>
      </c>
      <c r="F1320" s="53"/>
      <c r="G1320" s="52" t="s">
        <v>59</v>
      </c>
      <c r="H1320" s="46" t="str">
        <f>IFERROR(VLOOKUP(Tabelle1[[#This Row],[Wahlkreisnummer]],Wahlkreise!$A$5:$C$132,3,FALSE),"")</f>
        <v>Wahlkreis: 114 Dortmund IV</v>
      </c>
      <c r="I1320" s="52" t="s">
        <v>2875</v>
      </c>
      <c r="J1320" s="51">
        <v>114</v>
      </c>
      <c r="K1320" s="52" t="s">
        <v>3093</v>
      </c>
      <c r="L1320" s="52">
        <v>2</v>
      </c>
      <c r="M1320" s="56" t="str">
        <f>Tabelle1[[#This Row],[Spalte2]]</f>
        <v>Adelgunde Lammers</v>
      </c>
    </row>
    <row r="1321" spans="3:13" ht="15.75">
      <c r="C1321" t="str">
        <f>Tabelle1[[#This Row],[Vorname]]&amp;" "&amp;Tabelle1[[#This Row],[Nachname]]</f>
        <v>Achim Lohse</v>
      </c>
      <c r="D1321" s="52" t="s">
        <v>3094</v>
      </c>
      <c r="E1321" s="52" t="s">
        <v>623</v>
      </c>
      <c r="F1321" s="53"/>
      <c r="G1321" s="52" t="s">
        <v>143</v>
      </c>
      <c r="H1321" s="46" t="str">
        <f>IFERROR(VLOOKUP(Tabelle1[[#This Row],[Wahlkreisnummer]],Wahlkreise!$A$5:$C$132,3,FALSE),"")</f>
        <v>Wahlkreis: 114 Dortmund IV</v>
      </c>
      <c r="I1321" s="52" t="s">
        <v>3095</v>
      </c>
      <c r="J1321" s="51">
        <v>114</v>
      </c>
      <c r="K1321" s="52" t="s">
        <v>2484</v>
      </c>
      <c r="L1321" s="52">
        <v>1</v>
      </c>
      <c r="M1321" s="56" t="str">
        <f>Tabelle1[[#This Row],[Spalte2]]</f>
        <v>Achim Lohse</v>
      </c>
    </row>
    <row r="1322" spans="3:13" ht="15.75">
      <c r="C1322" t="str">
        <f>Tabelle1[[#This Row],[Vorname]]&amp;" "&amp;Tabelle1[[#This Row],[Nachname]]</f>
        <v>Jens Isselhorst</v>
      </c>
      <c r="D1322" s="52" t="s">
        <v>3096</v>
      </c>
      <c r="E1322" s="52" t="s">
        <v>623</v>
      </c>
      <c r="F1322" s="53"/>
      <c r="G1322" s="52" t="s">
        <v>39</v>
      </c>
      <c r="H1322" s="46" t="str">
        <f>IFERROR(VLOOKUP(Tabelle1[[#This Row],[Wahlkreisnummer]],Wahlkreise!$A$5:$C$132,3,FALSE),"")</f>
        <v>Wahlkreis: 114 Dortmund IV</v>
      </c>
      <c r="I1322" s="52" t="s">
        <v>3097</v>
      </c>
      <c r="J1322" s="51">
        <v>114</v>
      </c>
      <c r="K1322" s="52" t="s">
        <v>492</v>
      </c>
      <c r="L1322" s="52">
        <v>1</v>
      </c>
      <c r="M1322" s="56" t="str">
        <f>Tabelle1[[#This Row],[Spalte2]]</f>
        <v>Jens Isselhorst</v>
      </c>
    </row>
    <row r="1323" spans="3:13" ht="15.75">
      <c r="C1323" t="str">
        <f>Tabelle1[[#This Row],[Vorname]]&amp;" "&amp;Tabelle1[[#This Row],[Nachname]]</f>
        <v>Justin Brindöpke</v>
      </c>
      <c r="D1323" s="52" t="s">
        <v>596</v>
      </c>
      <c r="E1323" s="52" t="s">
        <v>1351</v>
      </c>
      <c r="F1323" s="53"/>
      <c r="G1323" s="52" t="s">
        <v>204</v>
      </c>
      <c r="H1323" s="46" t="str">
        <f>IFERROR(VLOOKUP(Tabelle1[[#This Row],[Wahlkreisnummer]],Wahlkreise!$A$5:$C$132,3,FALSE),"")</f>
        <v>Wahlkreis: 114 Dortmund IV</v>
      </c>
      <c r="I1323" s="52" t="s">
        <v>3098</v>
      </c>
      <c r="J1323" s="51">
        <v>114</v>
      </c>
      <c r="K1323" s="52" t="s">
        <v>3099</v>
      </c>
      <c r="L1323" s="52">
        <v>1</v>
      </c>
      <c r="M1323" s="56" t="str">
        <f>Tabelle1[[#This Row],[Spalte2]]</f>
        <v>Justin Brindöpke</v>
      </c>
    </row>
    <row r="1324" spans="3:13" ht="15.75">
      <c r="C1324" t="str">
        <f>Tabelle1[[#This Row],[Vorname]]&amp;" "&amp;Tabelle1[[#This Row],[Nachname]]</f>
        <v>Jürgen Chmielecki</v>
      </c>
      <c r="D1324" s="52" t="s">
        <v>3100</v>
      </c>
      <c r="E1324" s="52" t="s">
        <v>699</v>
      </c>
      <c r="F1324" s="53"/>
      <c r="G1324" s="52" t="s">
        <v>46</v>
      </c>
      <c r="H1324" s="46" t="str">
        <f>IFERROR(VLOOKUP(Tabelle1[[#This Row],[Wahlkreisnummer]],Wahlkreise!$A$5:$C$132,3,FALSE),"")</f>
        <v>Wahlkreis: 115 Unna I</v>
      </c>
      <c r="I1324" s="52" t="s">
        <v>3101</v>
      </c>
      <c r="J1324" s="51">
        <v>115</v>
      </c>
      <c r="K1324" s="52" t="s">
        <v>308</v>
      </c>
      <c r="L1324" s="52">
        <v>1</v>
      </c>
      <c r="M1324" s="56" t="str">
        <f>Tabelle1[[#This Row],[Spalte2]]</f>
        <v>Jürgen Chmielecki</v>
      </c>
    </row>
    <row r="1325" spans="3:13" ht="15.75">
      <c r="C1325" t="str">
        <f>Tabelle1[[#This Row],[Vorname]]&amp;" "&amp;Tabelle1[[#This Row],[Nachname]]</f>
        <v>Anke Willnat</v>
      </c>
      <c r="D1325" s="52" t="s">
        <v>3102</v>
      </c>
      <c r="E1325" s="52" t="s">
        <v>1241</v>
      </c>
      <c r="F1325" s="53"/>
      <c r="G1325" s="52" t="s">
        <v>59</v>
      </c>
      <c r="H1325" s="46" t="str">
        <f>IFERROR(VLOOKUP(Tabelle1[[#This Row],[Wahlkreisnummer]],Wahlkreise!$A$5:$C$132,3,FALSE),"")</f>
        <v>Wahlkreis: 115 Unna I</v>
      </c>
      <c r="I1325" s="52" t="s">
        <v>3103</v>
      </c>
      <c r="J1325" s="51">
        <v>115</v>
      </c>
      <c r="K1325" s="52" t="s">
        <v>457</v>
      </c>
      <c r="L1325" s="52">
        <v>2</v>
      </c>
      <c r="M1325" s="56" t="str">
        <f>Tabelle1[[#This Row],[Spalte2]]</f>
        <v>Anke Willnat</v>
      </c>
    </row>
    <row r="1326" spans="3:13" ht="15.75">
      <c r="C1326" t="str">
        <f>Tabelle1[[#This Row],[Vorname]]&amp;" "&amp;Tabelle1[[#This Row],[Nachname]]</f>
        <v>Frederik Schouwink</v>
      </c>
      <c r="D1326" s="52" t="s">
        <v>786</v>
      </c>
      <c r="E1326" s="52" t="s">
        <v>699</v>
      </c>
      <c r="F1326" s="53"/>
      <c r="G1326" s="52" t="s">
        <v>73</v>
      </c>
      <c r="H1326" s="46" t="str">
        <f>IFERROR(VLOOKUP(Tabelle1[[#This Row],[Wahlkreisnummer]],Wahlkreise!$A$5:$C$132,3,FALSE),"")</f>
        <v>Wahlkreis: 115 Unna I</v>
      </c>
      <c r="I1326" s="52" t="s">
        <v>3104</v>
      </c>
      <c r="J1326" s="51">
        <v>115</v>
      </c>
      <c r="K1326" s="52" t="s">
        <v>554</v>
      </c>
      <c r="L1326" s="52">
        <v>1</v>
      </c>
      <c r="M1326" s="56" t="str">
        <f>Tabelle1[[#This Row],[Spalte2]]</f>
        <v>Frederik Schouwink</v>
      </c>
    </row>
    <row r="1327" spans="3:13" ht="15.75">
      <c r="C1327" t="str">
        <f>Tabelle1[[#This Row],[Vorname]]&amp;" "&amp;Tabelle1[[#This Row],[Nachname]]</f>
        <v>Artur Helios</v>
      </c>
      <c r="D1327" s="52" t="s">
        <v>3105</v>
      </c>
      <c r="E1327" s="52" t="s">
        <v>3106</v>
      </c>
      <c r="F1327" s="53"/>
      <c r="G1327" s="52" t="s">
        <v>143</v>
      </c>
      <c r="H1327" s="46" t="str">
        <f>IFERROR(VLOOKUP(Tabelle1[[#This Row],[Wahlkreisnummer]],Wahlkreise!$A$5:$C$132,3,FALSE),"")</f>
        <v>Wahlkreis: 115 Unna I</v>
      </c>
      <c r="I1327" s="52" t="s">
        <v>3107</v>
      </c>
      <c r="J1327" s="51">
        <v>115</v>
      </c>
      <c r="K1327" s="52" t="s">
        <v>3108</v>
      </c>
      <c r="L1327" s="52">
        <v>1</v>
      </c>
      <c r="M1327" s="56" t="str">
        <f>Tabelle1[[#This Row],[Spalte2]]</f>
        <v>Artur Helios</v>
      </c>
    </row>
    <row r="1328" spans="3:13" ht="15.75">
      <c r="C1328" t="str">
        <f>Tabelle1[[#This Row],[Vorname]]&amp;" "&amp;Tabelle1[[#This Row],[Nachname]]</f>
        <v>Hans Hierweck</v>
      </c>
      <c r="D1328" s="52" t="s">
        <v>3109</v>
      </c>
      <c r="E1328" s="52" t="s">
        <v>623</v>
      </c>
      <c r="F1328" s="53"/>
      <c r="G1328" s="52" t="s">
        <v>53</v>
      </c>
      <c r="H1328" s="46" t="str">
        <f>IFERROR(VLOOKUP(Tabelle1[[#This Row],[Wahlkreisnummer]],Wahlkreise!$A$5:$C$132,3,FALSE),"")</f>
        <v>Wahlkreis: 115 Unna I</v>
      </c>
      <c r="I1328" s="52" t="s">
        <v>3110</v>
      </c>
      <c r="J1328" s="51">
        <v>115</v>
      </c>
      <c r="K1328" s="52" t="s">
        <v>823</v>
      </c>
      <c r="L1328" s="52">
        <v>1</v>
      </c>
      <c r="M1328" s="56" t="str">
        <f>Tabelle1[[#This Row],[Spalte2]]</f>
        <v>Hans Hierweck</v>
      </c>
    </row>
    <row r="1329" spans="3:13" ht="15.75">
      <c r="C1329" t="str">
        <f>Tabelle1[[#This Row],[Vorname]]&amp;" "&amp;Tabelle1[[#This Row],[Nachname]]</f>
        <v>Friederike Hagelstein</v>
      </c>
      <c r="D1329" s="52" t="s">
        <v>728</v>
      </c>
      <c r="E1329" s="52" t="s">
        <v>1201</v>
      </c>
      <c r="F1329" s="53"/>
      <c r="G1329" s="52" t="s">
        <v>46</v>
      </c>
      <c r="H1329" s="46" t="str">
        <f>IFERROR(VLOOKUP(Tabelle1[[#This Row],[Wahlkreisnummer]],Wahlkreise!$A$5:$C$132,3,FALSE),"")</f>
        <v>Wahlkreis: 116 Unna II</v>
      </c>
      <c r="I1329" s="52" t="s">
        <v>3111</v>
      </c>
      <c r="J1329" s="51">
        <v>116</v>
      </c>
      <c r="K1329" s="52" t="s">
        <v>1749</v>
      </c>
      <c r="L1329" s="52">
        <v>2</v>
      </c>
      <c r="M1329" s="56" t="str">
        <f>Tabelle1[[#This Row],[Spalte2]]</f>
        <v>Friederike Hagelstein</v>
      </c>
    </row>
    <row r="1330" spans="3:13" ht="15.75">
      <c r="C1330" t="str">
        <f>Tabelle1[[#This Row],[Vorname]]&amp;" "&amp;Tabelle1[[#This Row],[Nachname]]</f>
        <v>Jens Röppenack</v>
      </c>
      <c r="D1330" s="52" t="s">
        <v>985</v>
      </c>
      <c r="E1330" s="52" t="s">
        <v>1147</v>
      </c>
      <c r="F1330" s="53"/>
      <c r="G1330" s="52" t="s">
        <v>73</v>
      </c>
      <c r="H1330" s="46" t="str">
        <f>IFERROR(VLOOKUP(Tabelle1[[#This Row],[Wahlkreisnummer]],Wahlkreise!$A$5:$C$132,3,FALSE),"")</f>
        <v>Wahlkreis: 116 Unna II</v>
      </c>
      <c r="I1330" s="52" t="s">
        <v>3112</v>
      </c>
      <c r="J1330" s="51">
        <v>116</v>
      </c>
      <c r="K1330" s="52" t="s">
        <v>492</v>
      </c>
      <c r="L1330" s="52">
        <v>1</v>
      </c>
      <c r="M1330" s="56" t="str">
        <f>Tabelle1[[#This Row],[Spalte2]]</f>
        <v>Jens Röppenack</v>
      </c>
    </row>
    <row r="1331" spans="3:13" ht="15.75">
      <c r="C1331" t="str">
        <f>Tabelle1[[#This Row],[Titel]]&amp;" "&amp;Tabelle1[[#This Row],[Vorname]]&amp;" "&amp;Tabelle1[[#This Row],[Nachname]]</f>
        <v>Dr. Gerrit Heil</v>
      </c>
      <c r="D1331" s="52" t="s">
        <v>332</v>
      </c>
      <c r="E1331" s="52" t="s">
        <v>613</v>
      </c>
      <c r="F1331" s="52" t="s">
        <v>241</v>
      </c>
      <c r="G1331" s="52" t="s">
        <v>53</v>
      </c>
      <c r="H1331" s="46" t="str">
        <f>IFERROR(VLOOKUP(Tabelle1[[#This Row],[Wahlkreisnummer]],Wahlkreise!$A$5:$C$132,3,FALSE),"")</f>
        <v>Wahlkreis: 116 Unna II</v>
      </c>
      <c r="I1331" s="52" t="s">
        <v>3113</v>
      </c>
      <c r="J1331" s="51">
        <v>116</v>
      </c>
      <c r="K1331" s="52" t="s">
        <v>3114</v>
      </c>
      <c r="L1331" s="52">
        <v>1</v>
      </c>
      <c r="M1331" s="56" t="str">
        <f>Tabelle1[[#This Row],[Spalte2]]</f>
        <v>Dr. Gerrit Heil</v>
      </c>
    </row>
    <row r="1332" spans="3:13" ht="15.75">
      <c r="C1332" t="str">
        <f>Tabelle1[[#This Row],[Vorname]]&amp;" "&amp;Tabelle1[[#This Row],[Nachname]]</f>
        <v>Ulrich Lehmann</v>
      </c>
      <c r="D1332" s="52" t="s">
        <v>436</v>
      </c>
      <c r="E1332" s="52" t="s">
        <v>363</v>
      </c>
      <c r="F1332" s="53"/>
      <c r="G1332" s="52" t="s">
        <v>46</v>
      </c>
      <c r="H1332" s="46" t="str">
        <f>IFERROR(VLOOKUP(Tabelle1[[#This Row],[Wahlkreisnummer]],Wahlkreise!$A$5:$C$132,3,FALSE),"")</f>
        <v>Wahlkreis: 117 Unna III - Hamm II</v>
      </c>
      <c r="I1332" s="52" t="s">
        <v>3115</v>
      </c>
      <c r="J1332" s="51">
        <v>117</v>
      </c>
      <c r="K1332" s="52" t="s">
        <v>304</v>
      </c>
      <c r="L1332" s="52">
        <v>1</v>
      </c>
      <c r="M1332" s="56" t="str">
        <f>Tabelle1[[#This Row],[Spalte2]]</f>
        <v>Ulrich Lehmann</v>
      </c>
    </row>
    <row r="1333" spans="3:13" ht="15.75">
      <c r="C1333" t="str">
        <f>Tabelle1[[#This Row],[Vorname]]&amp;" "&amp;Tabelle1[[#This Row],[Nachname]]</f>
        <v>Sebastian Strzalka</v>
      </c>
      <c r="D1333" s="52" t="s">
        <v>3116</v>
      </c>
      <c r="E1333" s="52" t="s">
        <v>613</v>
      </c>
      <c r="F1333" s="53"/>
      <c r="G1333" s="52" t="s">
        <v>73</v>
      </c>
      <c r="H1333" s="46" t="str">
        <f>IFERROR(VLOOKUP(Tabelle1[[#This Row],[Wahlkreisnummer]],Wahlkreise!$A$5:$C$132,3,FALSE),"")</f>
        <v>Wahlkreis: 117 Unna III - Hamm II</v>
      </c>
      <c r="I1333" s="52" t="s">
        <v>3117</v>
      </c>
      <c r="J1333" s="51">
        <v>117</v>
      </c>
      <c r="K1333" s="52" t="s">
        <v>547</v>
      </c>
      <c r="L1333" s="52">
        <v>1</v>
      </c>
      <c r="M1333" s="56" t="str">
        <f>Tabelle1[[#This Row],[Spalte2]]</f>
        <v>Sebastian Strzalka</v>
      </c>
    </row>
    <row r="1334" spans="3:13" ht="15.75">
      <c r="C1334" t="str">
        <f>Tabelle1[[#This Row],[Vorname]]&amp;" "&amp;Tabelle1[[#This Row],[Nachname]]</f>
        <v>Maximilian Ziel</v>
      </c>
      <c r="D1334" s="52" t="s">
        <v>545</v>
      </c>
      <c r="E1334" s="52" t="s">
        <v>1241</v>
      </c>
      <c r="F1334" s="53"/>
      <c r="G1334" s="52" t="s">
        <v>53</v>
      </c>
      <c r="H1334" s="46" t="str">
        <f>IFERROR(VLOOKUP(Tabelle1[[#This Row],[Wahlkreisnummer]],Wahlkreise!$A$5:$C$132,3,FALSE),"")</f>
        <v>Wahlkreis: 117 Unna III - Hamm II</v>
      </c>
      <c r="I1334" s="52" t="s">
        <v>3118</v>
      </c>
      <c r="J1334" s="51">
        <v>117</v>
      </c>
      <c r="K1334" s="52" t="s">
        <v>1278</v>
      </c>
      <c r="L1334" s="52">
        <v>1</v>
      </c>
      <c r="M1334" s="56" t="str">
        <f>Tabelle1[[#This Row],[Spalte2]]</f>
        <v>Maximilian Ziel</v>
      </c>
    </row>
    <row r="1335" spans="3:13" ht="15.75">
      <c r="C1335" t="str">
        <f>Tabelle1[[#This Row],[Vorname]]&amp;" "&amp;Tabelle1[[#This Row],[Nachname]]</f>
        <v>Pierre Jung</v>
      </c>
      <c r="D1335" s="52" t="s">
        <v>2647</v>
      </c>
      <c r="E1335" s="52" t="s">
        <v>382</v>
      </c>
      <c r="F1335" s="53"/>
      <c r="G1335" s="52" t="s">
        <v>46</v>
      </c>
      <c r="H1335" s="46" t="str">
        <f>IFERROR(VLOOKUP(Tabelle1[[#This Row],[Wahlkreisnummer]],Wahlkreise!$A$5:$C$132,3,FALSE),"")</f>
        <v>Wahlkreis: 118 Hamm I</v>
      </c>
      <c r="I1335" s="52" t="s">
        <v>3119</v>
      </c>
      <c r="J1335" s="51">
        <v>118</v>
      </c>
      <c r="K1335" s="52" t="s">
        <v>2938</v>
      </c>
      <c r="L1335" s="52">
        <v>1</v>
      </c>
      <c r="M1335" s="56" t="str">
        <f>Tabelle1[[#This Row],[Spalte2]]</f>
        <v>Pierre Jung</v>
      </c>
    </row>
    <row r="1336" spans="3:13" ht="15.75">
      <c r="C1336" t="str">
        <f>Tabelle1[[#This Row],[Vorname]]&amp;" "&amp;Tabelle1[[#This Row],[Nachname]]</f>
        <v>Sven Kleinemeier</v>
      </c>
      <c r="D1336" s="52" t="s">
        <v>748</v>
      </c>
      <c r="E1336" s="52" t="s">
        <v>552</v>
      </c>
      <c r="F1336" s="53"/>
      <c r="G1336" s="52" t="s">
        <v>59</v>
      </c>
      <c r="H1336" s="46" t="str">
        <f>IFERROR(VLOOKUP(Tabelle1[[#This Row],[Wahlkreisnummer]],Wahlkreise!$A$5:$C$132,3,FALSE),"")</f>
        <v>Wahlkreis: 118 Hamm I</v>
      </c>
      <c r="I1336" s="52" t="s">
        <v>3120</v>
      </c>
      <c r="J1336" s="51">
        <v>118</v>
      </c>
      <c r="K1336" s="52" t="s">
        <v>254</v>
      </c>
      <c r="L1336" s="52">
        <v>1</v>
      </c>
      <c r="M1336" s="56" t="str">
        <f>Tabelle1[[#This Row],[Spalte2]]</f>
        <v>Sven Kleinemeier</v>
      </c>
    </row>
    <row r="1337" spans="3:13" ht="15.75">
      <c r="C1337" t="str">
        <f>Tabelle1[[#This Row],[Titel]]&amp;" "&amp;Tabelle1[[#This Row],[Vorname]]&amp;" "&amp;Tabelle1[[#This Row],[Nachname]]</f>
        <v>Dr. Wilfried Jacobi</v>
      </c>
      <c r="D1337" s="52" t="s">
        <v>3121</v>
      </c>
      <c r="E1337" s="52" t="s">
        <v>3122</v>
      </c>
      <c r="F1337" s="52" t="s">
        <v>241</v>
      </c>
      <c r="G1337" s="52" t="s">
        <v>46</v>
      </c>
      <c r="H1337" s="46" t="str">
        <f>IFERROR(VLOOKUP(Tabelle1[[#This Row],[Wahlkreisnummer]],Wahlkreise!$A$5:$C$132,3,FALSE),"")</f>
        <v>Wahlkreis: 119 Soest I</v>
      </c>
      <c r="I1337" s="52" t="s">
        <v>3123</v>
      </c>
      <c r="J1337" s="51">
        <v>119</v>
      </c>
      <c r="K1337" s="52" t="s">
        <v>3124</v>
      </c>
      <c r="L1337" s="52">
        <v>1</v>
      </c>
      <c r="M1337" s="56" t="str">
        <f>Tabelle1[[#This Row],[Spalte2]]</f>
        <v>Dr. Wilfried Jacobi</v>
      </c>
    </row>
    <row r="1338" spans="3:13" ht="15.75">
      <c r="C1338" t="str">
        <f>Tabelle1[[#This Row],[Vorname]]&amp;" "&amp;Tabelle1[[#This Row],[Nachname]]</f>
        <v>Roland Linnhoff</v>
      </c>
      <c r="D1338" s="52" t="s">
        <v>3125</v>
      </c>
      <c r="E1338" s="52" t="s">
        <v>2031</v>
      </c>
      <c r="F1338" s="53"/>
      <c r="G1338" s="52" t="s">
        <v>59</v>
      </c>
      <c r="H1338" s="46" t="str">
        <f>IFERROR(VLOOKUP(Tabelle1[[#This Row],[Wahlkreisnummer]],Wahlkreise!$A$5:$C$132,3,FALSE),"")</f>
        <v>Wahlkreis: 119 Soest I</v>
      </c>
      <c r="I1338" s="52" t="s">
        <v>3126</v>
      </c>
      <c r="J1338" s="51">
        <v>119</v>
      </c>
      <c r="K1338" s="52" t="s">
        <v>2925</v>
      </c>
      <c r="L1338" s="52">
        <v>1</v>
      </c>
      <c r="M1338" s="56" t="str">
        <f>Tabelle1[[#This Row],[Spalte2]]</f>
        <v>Roland Linnhoff</v>
      </c>
    </row>
    <row r="1339" spans="3:13" ht="15.75">
      <c r="C1339" t="str">
        <f>Tabelle1[[#This Row],[Vorname]]&amp;" "&amp;Tabelle1[[#This Row],[Nachname]]</f>
        <v>Christoph Prünte</v>
      </c>
      <c r="D1339" s="52" t="s">
        <v>2407</v>
      </c>
      <c r="E1339" s="52" t="s">
        <v>1393</v>
      </c>
      <c r="F1339" s="53"/>
      <c r="G1339" s="52" t="s">
        <v>2327</v>
      </c>
      <c r="H1339" s="46" t="str">
        <f>IFERROR(VLOOKUP(Tabelle1[[#This Row],[Wahlkreisnummer]],Wahlkreise!$A$5:$C$132,3,FALSE),"")</f>
        <v>Wahlkreis: 119 Soest I</v>
      </c>
      <c r="I1339" s="52" t="s">
        <v>3127</v>
      </c>
      <c r="J1339" s="51">
        <v>119</v>
      </c>
      <c r="K1339" s="52" t="s">
        <v>3086</v>
      </c>
      <c r="L1339" s="52">
        <v>1</v>
      </c>
      <c r="M1339" s="56" t="str">
        <f>Tabelle1[[#This Row],[Spalte2]]</f>
        <v>Christoph Prünte</v>
      </c>
    </row>
    <row r="1340" spans="3:13" ht="15.75">
      <c r="C1340" t="str">
        <f>Tabelle1[[#This Row],[Vorname]]&amp;" "&amp;Tabelle1[[#This Row],[Nachname]]</f>
        <v>Jürgen Klug</v>
      </c>
      <c r="D1340" s="52" t="s">
        <v>3128</v>
      </c>
      <c r="E1340" s="52" t="s">
        <v>2031</v>
      </c>
      <c r="F1340" s="53"/>
      <c r="G1340" s="52" t="s">
        <v>53</v>
      </c>
      <c r="H1340" s="46" t="str">
        <f>IFERROR(VLOOKUP(Tabelle1[[#This Row],[Wahlkreisnummer]],Wahlkreise!$A$5:$C$132,3,FALSE),"")</f>
        <v>Wahlkreis: 119 Soest I</v>
      </c>
      <c r="I1340" s="52" t="s">
        <v>3129</v>
      </c>
      <c r="J1340" s="51">
        <v>119</v>
      </c>
      <c r="K1340" s="52" t="s">
        <v>308</v>
      </c>
      <c r="L1340" s="52">
        <v>1</v>
      </c>
      <c r="M1340" s="56" t="str">
        <f>Tabelle1[[#This Row],[Spalte2]]</f>
        <v>Jürgen Klug</v>
      </c>
    </row>
    <row r="1341" spans="3:13" ht="15.75">
      <c r="C1341" t="str">
        <f>Tabelle1[[#This Row],[Vorname]]&amp;" "&amp;Tabelle1[[#This Row],[Nachname]]</f>
        <v>Nikola Mühlfeld</v>
      </c>
      <c r="D1341" s="52" t="s">
        <v>1048</v>
      </c>
      <c r="E1341" s="52" t="s">
        <v>301</v>
      </c>
      <c r="F1341" s="53"/>
      <c r="G1341" s="52" t="s">
        <v>59</v>
      </c>
      <c r="H1341" s="46" t="str">
        <f>IFERROR(VLOOKUP(Tabelle1[[#This Row],[Wahlkreisnummer]],Wahlkreise!$A$5:$C$132,3,FALSE),"")</f>
        <v>Wahlkreis: 120 Soest II</v>
      </c>
      <c r="I1341" s="52" t="s">
        <v>3130</v>
      </c>
      <c r="J1341" s="51">
        <v>120</v>
      </c>
      <c r="K1341" s="52" t="s">
        <v>803</v>
      </c>
      <c r="L1341" s="52">
        <v>2</v>
      </c>
      <c r="M1341" s="56" t="str">
        <f>Tabelle1[[#This Row],[Spalte2]]</f>
        <v>Nikola Mühlfeld</v>
      </c>
    </row>
    <row r="1342" spans="3:13" ht="15.75">
      <c r="C1342" t="str">
        <f>Tabelle1[[#This Row],[Vorname]]&amp;" "&amp;Tabelle1[[#This Row],[Nachname]]</f>
        <v>Andreas Kappelhoff</v>
      </c>
      <c r="D1342" s="52" t="s">
        <v>586</v>
      </c>
      <c r="E1342" s="52" t="s">
        <v>2031</v>
      </c>
      <c r="F1342" s="53"/>
      <c r="G1342" s="52" t="s">
        <v>79</v>
      </c>
      <c r="H1342" s="46" t="str">
        <f>IFERROR(VLOOKUP(Tabelle1[[#This Row],[Wahlkreisnummer]],Wahlkreise!$A$5:$C$132,3,FALSE),"")</f>
        <v>Wahlkreis: 120 Soest II</v>
      </c>
      <c r="I1342" s="52" t="s">
        <v>3131</v>
      </c>
      <c r="J1342" s="51">
        <v>120</v>
      </c>
      <c r="K1342" s="52" t="s">
        <v>246</v>
      </c>
      <c r="L1342" s="52">
        <v>1</v>
      </c>
      <c r="M1342" s="56" t="str">
        <f>Tabelle1[[#This Row],[Spalte2]]</f>
        <v>Andreas Kappelhoff</v>
      </c>
    </row>
    <row r="1343" spans="3:13" ht="15.75">
      <c r="C1343" t="str">
        <f>Tabelle1[[#This Row],[Vorname]]&amp;" "&amp;Tabelle1[[#This Row],[Nachname]]</f>
        <v>Klaus Laatsch</v>
      </c>
      <c r="D1343" s="52" t="s">
        <v>3132</v>
      </c>
      <c r="E1343" s="52" t="s">
        <v>403</v>
      </c>
      <c r="F1343" s="53"/>
      <c r="G1343" s="52" t="s">
        <v>46</v>
      </c>
      <c r="H1343" s="46" t="str">
        <f>IFERROR(VLOOKUP(Tabelle1[[#This Row],[Wahlkreisnummer]],Wahlkreise!$A$5:$C$132,3,FALSE),"")</f>
        <v>Wahlkreis: 121 Märkischer Kreis I</v>
      </c>
      <c r="I1343" s="52" t="s">
        <v>3133</v>
      </c>
      <c r="J1343" s="51">
        <v>121</v>
      </c>
      <c r="K1343" s="52" t="s">
        <v>270</v>
      </c>
      <c r="L1343" s="52">
        <v>1</v>
      </c>
      <c r="M1343" s="56" t="str">
        <f>Tabelle1[[#This Row],[Spalte2]]</f>
        <v>Klaus Laatsch</v>
      </c>
    </row>
    <row r="1344" spans="3:13" ht="15.75">
      <c r="C1344" t="str">
        <f>Tabelle1[[#This Row],[Vorname]]&amp;" "&amp;Tabelle1[[#This Row],[Nachname]]</f>
        <v>Nancy Wolff</v>
      </c>
      <c r="D1344" s="52" t="s">
        <v>3134</v>
      </c>
      <c r="E1344" s="52" t="s">
        <v>403</v>
      </c>
      <c r="F1344" s="53"/>
      <c r="G1344" s="52" t="s">
        <v>59</v>
      </c>
      <c r="H1344" s="46" t="str">
        <f>IFERROR(VLOOKUP(Tabelle1[[#This Row],[Wahlkreisnummer]],Wahlkreise!$A$5:$C$132,3,FALSE),"")</f>
        <v>Wahlkreis: 121 Märkischer Kreis I</v>
      </c>
      <c r="I1344" s="52" t="s">
        <v>2437</v>
      </c>
      <c r="J1344" s="51">
        <v>121</v>
      </c>
      <c r="K1344" s="52" t="s">
        <v>2246</v>
      </c>
      <c r="L1344" s="52">
        <v>2</v>
      </c>
      <c r="M1344" s="56" t="str">
        <f>Tabelle1[[#This Row],[Spalte2]]</f>
        <v>Nancy Wolff</v>
      </c>
    </row>
    <row r="1345" spans="3:13" ht="15.75">
      <c r="C1345" t="str">
        <f>Tabelle1[[#This Row],[Vorname]]&amp;" "&amp;Tabelle1[[#This Row],[Nachname]]</f>
        <v>Petra Triches</v>
      </c>
      <c r="D1345" s="52" t="s">
        <v>3135</v>
      </c>
      <c r="E1345" s="52" t="s">
        <v>3136</v>
      </c>
      <c r="F1345" s="53"/>
      <c r="G1345" s="52" t="s">
        <v>79</v>
      </c>
      <c r="H1345" s="46" t="str">
        <f>IFERROR(VLOOKUP(Tabelle1[[#This Row],[Wahlkreisnummer]],Wahlkreise!$A$5:$C$132,3,FALSE),"")</f>
        <v>Wahlkreis: 121 Märkischer Kreis I</v>
      </c>
      <c r="I1345" s="52" t="s">
        <v>3137</v>
      </c>
      <c r="J1345" s="51">
        <v>121</v>
      </c>
      <c r="K1345" s="52" t="s">
        <v>395</v>
      </c>
      <c r="L1345" s="52">
        <v>2</v>
      </c>
      <c r="M1345" s="56" t="str">
        <f>Tabelle1[[#This Row],[Spalte2]]</f>
        <v>Petra Triches</v>
      </c>
    </row>
    <row r="1346" spans="3:13" ht="15.75">
      <c r="C1346" t="str">
        <f>Tabelle1[[#This Row],[Vorname]]&amp;" "&amp;Tabelle1[[#This Row],[Nachname]]</f>
        <v>John Haberle</v>
      </c>
      <c r="D1346" s="52" t="s">
        <v>3138</v>
      </c>
      <c r="E1346" s="52" t="s">
        <v>403</v>
      </c>
      <c r="F1346" s="53"/>
      <c r="G1346" s="52" t="s">
        <v>53</v>
      </c>
      <c r="H1346" s="46" t="str">
        <f>IFERROR(VLOOKUP(Tabelle1[[#This Row],[Wahlkreisnummer]],Wahlkreise!$A$5:$C$132,3,FALSE),"")</f>
        <v>Wahlkreis: 121 Märkischer Kreis I</v>
      </c>
      <c r="I1346" s="52" t="s">
        <v>3139</v>
      </c>
      <c r="J1346" s="51">
        <v>121</v>
      </c>
      <c r="K1346" s="52" t="s">
        <v>3140</v>
      </c>
      <c r="L1346" s="52">
        <v>1</v>
      </c>
      <c r="M1346" s="56" t="str">
        <f>Tabelle1[[#This Row],[Spalte2]]</f>
        <v>John Haberle</v>
      </c>
    </row>
    <row r="1347" spans="3:13" ht="15.75">
      <c r="C1347" t="str">
        <f>Tabelle1[[#This Row],[Vorname]]&amp;" "&amp;Tabelle1[[#This Row],[Nachname]]</f>
        <v>Charalambos Karagiannidis</v>
      </c>
      <c r="D1347" s="52" t="s">
        <v>3141</v>
      </c>
      <c r="E1347" s="52" t="s">
        <v>668</v>
      </c>
      <c r="F1347" s="53"/>
      <c r="G1347" s="52" t="s">
        <v>46</v>
      </c>
      <c r="H1347" s="46" t="str">
        <f>IFERROR(VLOOKUP(Tabelle1[[#This Row],[Wahlkreisnummer]],Wahlkreise!$A$5:$C$132,3,FALSE),"")</f>
        <v>Wahlkreis: 122 Märkischer Kreis II</v>
      </c>
      <c r="I1347" s="52" t="s">
        <v>3142</v>
      </c>
      <c r="J1347" s="51">
        <v>122</v>
      </c>
      <c r="K1347" s="52" t="s">
        <v>3143</v>
      </c>
      <c r="L1347" s="52">
        <v>1</v>
      </c>
      <c r="M1347" s="56" t="str">
        <f>Tabelle1[[#This Row],[Spalte2]]</f>
        <v>Charalambos Karagiannidis</v>
      </c>
    </row>
    <row r="1348" spans="3:13" ht="15.75">
      <c r="C1348" t="str">
        <f>Tabelle1[[#This Row],[Vorname]]&amp;" "&amp;Tabelle1[[#This Row],[Nachname]]</f>
        <v>Udo Förster</v>
      </c>
      <c r="D1348" s="52" t="s">
        <v>3144</v>
      </c>
      <c r="E1348" s="52" t="s">
        <v>668</v>
      </c>
      <c r="F1348" s="53"/>
      <c r="G1348" s="52" t="s">
        <v>59</v>
      </c>
      <c r="H1348" s="46" t="str">
        <f>IFERROR(VLOOKUP(Tabelle1[[#This Row],[Wahlkreisnummer]],Wahlkreise!$A$5:$C$132,3,FALSE),"")</f>
        <v>Wahlkreis: 122 Märkischer Kreis II</v>
      </c>
      <c r="I1348" s="52" t="s">
        <v>3145</v>
      </c>
      <c r="J1348" s="51">
        <v>122</v>
      </c>
      <c r="K1348" s="52" t="s">
        <v>296</v>
      </c>
      <c r="L1348" s="52">
        <v>1</v>
      </c>
      <c r="M1348" s="56" t="str">
        <f>Tabelle1[[#This Row],[Spalte2]]</f>
        <v>Udo Förster</v>
      </c>
    </row>
    <row r="1349" spans="3:13" ht="15.75">
      <c r="C1349" t="str">
        <f>Tabelle1[[#This Row],[Vorname]]&amp;" "&amp;Tabelle1[[#This Row],[Nachname]]</f>
        <v>Tom Robert</v>
      </c>
      <c r="D1349" s="52" t="s">
        <v>2383</v>
      </c>
      <c r="E1349" s="52" t="s">
        <v>403</v>
      </c>
      <c r="F1349" s="53"/>
      <c r="G1349" s="52" t="s">
        <v>143</v>
      </c>
      <c r="H1349" s="46" t="str">
        <f>IFERROR(VLOOKUP(Tabelle1[[#This Row],[Wahlkreisnummer]],Wahlkreise!$A$5:$C$132,3,FALSE),"")</f>
        <v>Wahlkreis: 122 Märkischer Kreis II</v>
      </c>
      <c r="I1349" s="52" t="s">
        <v>323</v>
      </c>
      <c r="J1349" s="51">
        <v>122</v>
      </c>
      <c r="K1349" s="52" t="s">
        <v>595</v>
      </c>
      <c r="L1349" s="52">
        <v>1</v>
      </c>
      <c r="M1349" s="56" t="str">
        <f>Tabelle1[[#This Row],[Spalte2]]</f>
        <v>Tom Robert</v>
      </c>
    </row>
    <row r="1350" spans="3:13" ht="15.75">
      <c r="C1350" t="str">
        <f>Tabelle1[[#This Row],[Vorname]]&amp;" "&amp;Tabelle1[[#This Row],[Nachname]]</f>
        <v>Sylvia Olbrich</v>
      </c>
      <c r="D1350" s="52" t="s">
        <v>3146</v>
      </c>
      <c r="E1350" s="52" t="s">
        <v>403</v>
      </c>
      <c r="F1350" s="53"/>
      <c r="G1350" s="52" t="s">
        <v>53</v>
      </c>
      <c r="H1350" s="46" t="str">
        <f>IFERROR(VLOOKUP(Tabelle1[[#This Row],[Wahlkreisnummer]],Wahlkreise!$A$5:$C$132,3,FALSE),"")</f>
        <v>Wahlkreis: 122 Märkischer Kreis II</v>
      </c>
      <c r="I1350" s="52" t="s">
        <v>3147</v>
      </c>
      <c r="J1350" s="51">
        <v>122</v>
      </c>
      <c r="K1350" s="52" t="s">
        <v>3148</v>
      </c>
      <c r="L1350" s="52">
        <v>2</v>
      </c>
      <c r="M1350" s="56" t="str">
        <f>Tabelle1[[#This Row],[Spalte2]]</f>
        <v>Sylvia Olbrich</v>
      </c>
    </row>
    <row r="1351" spans="3:13" ht="15.75">
      <c r="C1351" t="str">
        <f>Tabelle1[[#This Row],[Vorname]]&amp;" "&amp;Tabelle1[[#This Row],[Nachname]]</f>
        <v>Horst Karpinsky</v>
      </c>
      <c r="D1351" s="52" t="s">
        <v>659</v>
      </c>
      <c r="E1351" s="52" t="s">
        <v>3149</v>
      </c>
      <c r="F1351" s="53"/>
      <c r="G1351" s="52" t="s">
        <v>46</v>
      </c>
      <c r="H1351" s="46" t="str">
        <f>IFERROR(VLOOKUP(Tabelle1[[#This Row],[Wahlkreisnummer]],Wahlkreise!$A$5:$C$132,3,FALSE),"")</f>
        <v>Wahlkreis: 123 Märkischer Kreis III</v>
      </c>
      <c r="I1351" s="52" t="s">
        <v>3150</v>
      </c>
      <c r="J1351" s="51">
        <v>123</v>
      </c>
      <c r="K1351" s="52" t="s">
        <v>2594</v>
      </c>
      <c r="L1351" s="52">
        <v>1</v>
      </c>
      <c r="M1351" s="56" t="str">
        <f>Tabelle1[[#This Row],[Spalte2]]</f>
        <v>Horst Karpinsky</v>
      </c>
    </row>
    <row r="1352" spans="3:13" ht="15.75">
      <c r="C1352" t="str">
        <f>Tabelle1[[#This Row],[Vorname]]&amp;" "&amp;Tabelle1[[#This Row],[Nachname]]</f>
        <v>Otto Ersching</v>
      </c>
      <c r="D1352" s="52" t="s">
        <v>3151</v>
      </c>
      <c r="E1352" s="52" t="s">
        <v>587</v>
      </c>
      <c r="F1352" s="53"/>
      <c r="G1352" s="52" t="s">
        <v>59</v>
      </c>
      <c r="H1352" s="46" t="str">
        <f>IFERROR(VLOOKUP(Tabelle1[[#This Row],[Wahlkreisnummer]],Wahlkreise!$A$5:$C$132,3,FALSE),"")</f>
        <v>Wahlkreis: 123 Märkischer Kreis III</v>
      </c>
      <c r="I1352" s="52" t="s">
        <v>3152</v>
      </c>
      <c r="J1352" s="51">
        <v>123</v>
      </c>
      <c r="K1352" s="52" t="s">
        <v>2557</v>
      </c>
      <c r="L1352" s="52">
        <v>1</v>
      </c>
      <c r="M1352" s="56" t="str">
        <f>Tabelle1[[#This Row],[Spalte2]]</f>
        <v>Otto Ersching</v>
      </c>
    </row>
    <row r="1353" spans="3:13" ht="15.75">
      <c r="C1353" t="str">
        <f>Tabelle1[[#This Row],[Vorname]]&amp;" "&amp;Tabelle1[[#This Row],[Nachname]]</f>
        <v>Julia Decker</v>
      </c>
      <c r="D1353" s="52" t="s">
        <v>1109</v>
      </c>
      <c r="E1353" s="52" t="s">
        <v>587</v>
      </c>
      <c r="F1353" s="53"/>
      <c r="G1353" s="52" t="s">
        <v>53</v>
      </c>
      <c r="H1353" s="46" t="str">
        <f>IFERROR(VLOOKUP(Tabelle1[[#This Row],[Wahlkreisnummer]],Wahlkreise!$A$5:$C$132,3,FALSE),"")</f>
        <v>Wahlkreis: 123 Märkischer Kreis III</v>
      </c>
      <c r="I1353" s="52" t="s">
        <v>3153</v>
      </c>
      <c r="J1353" s="51">
        <v>123</v>
      </c>
      <c r="K1353" s="52" t="s">
        <v>592</v>
      </c>
      <c r="L1353" s="52">
        <v>2</v>
      </c>
      <c r="M1353" s="56" t="str">
        <f>Tabelle1[[#This Row],[Spalte2]]</f>
        <v>Julia Decker</v>
      </c>
    </row>
    <row r="1354" spans="3:13" ht="15.75">
      <c r="C1354" t="str">
        <f>Tabelle1[[#This Row],[Vorname]]&amp;" "&amp;Tabelle1[[#This Row],[Nachname]]</f>
        <v>Klaus Kaiser</v>
      </c>
      <c r="D1354" s="52" t="s">
        <v>236</v>
      </c>
      <c r="E1354" s="52" t="s">
        <v>306</v>
      </c>
      <c r="F1354" s="53"/>
      <c r="G1354" s="52" t="s">
        <v>25</v>
      </c>
      <c r="H1354" s="46" t="str">
        <f>IFERROR(VLOOKUP(Tabelle1[[#This Row],[Wahlkreisnummer]],Wahlkreise!$A$5:$C$132,3,FALSE),"")</f>
        <v>Wahlkreis: 124 Hochsauerlandkreis I</v>
      </c>
      <c r="I1354" s="52" t="s">
        <v>1619</v>
      </c>
      <c r="J1354" s="51">
        <v>124</v>
      </c>
      <c r="K1354" s="52" t="s">
        <v>270</v>
      </c>
      <c r="L1354" s="52">
        <v>1</v>
      </c>
      <c r="M1354" s="56" t="str">
        <f>Tabelle1[[#This Row],[Spalte2]]</f>
        <v>Klaus Kaiser</v>
      </c>
    </row>
    <row r="1355" spans="3:13" ht="15.75">
      <c r="C1355" t="str">
        <f>Tabelle1[[#This Row],[Vorname]]&amp;" "&amp;Tabelle1[[#This Row],[Nachname]]</f>
        <v>Karl-Ludwig Gössling</v>
      </c>
      <c r="D1355" s="52" t="s">
        <v>2922</v>
      </c>
      <c r="E1355" s="52" t="s">
        <v>3154</v>
      </c>
      <c r="F1355" s="53"/>
      <c r="G1355" s="52" t="s">
        <v>59</v>
      </c>
      <c r="H1355" s="46" t="str">
        <f>IFERROR(VLOOKUP(Tabelle1[[#This Row],[Wahlkreisnummer]],Wahlkreise!$A$5:$C$132,3,FALSE),"")</f>
        <v>Wahlkreis: 124 Hochsauerlandkreis I</v>
      </c>
      <c r="I1355" s="52" t="s">
        <v>3155</v>
      </c>
      <c r="J1355" s="51">
        <v>124</v>
      </c>
      <c r="K1355" s="52" t="s">
        <v>3156</v>
      </c>
      <c r="L1355" s="52">
        <v>1</v>
      </c>
      <c r="M1355" s="56" t="str">
        <f>Tabelle1[[#This Row],[Spalte2]]</f>
        <v>Karl-Ludwig Gössling</v>
      </c>
    </row>
    <row r="1356" spans="3:13" ht="15.75">
      <c r="C1356" t="str">
        <f>Tabelle1[[#This Row],[Vorname]]&amp;" "&amp;Tabelle1[[#This Row],[Nachname]]</f>
        <v>Idiz Greiwe</v>
      </c>
      <c r="D1356" s="52" t="s">
        <v>786</v>
      </c>
      <c r="E1356" s="52" t="s">
        <v>1689</v>
      </c>
      <c r="F1356" s="53"/>
      <c r="G1356" s="52" t="s">
        <v>73</v>
      </c>
      <c r="H1356" s="46" t="str">
        <f>IFERROR(VLOOKUP(Tabelle1[[#This Row],[Wahlkreisnummer]],Wahlkreise!$A$5:$C$132,3,FALSE),"")</f>
        <v>Wahlkreis: 124 Hochsauerlandkreis I</v>
      </c>
      <c r="I1356" s="52" t="s">
        <v>3157</v>
      </c>
      <c r="J1356" s="51">
        <v>124</v>
      </c>
      <c r="K1356" s="52" t="s">
        <v>3158</v>
      </c>
      <c r="L1356" s="52">
        <v>1</v>
      </c>
      <c r="M1356" s="56" t="str">
        <f>Tabelle1[[#This Row],[Spalte2]]</f>
        <v>Idiz Greiwe</v>
      </c>
    </row>
    <row r="1357" spans="3:13" ht="15.75">
      <c r="C1357" t="str">
        <f>Tabelle1[[#This Row],[Vorname]]&amp;" "&amp;Tabelle1[[#This Row],[Nachname]]</f>
        <v>Hans Klein</v>
      </c>
      <c r="D1357" s="52" t="s">
        <v>515</v>
      </c>
      <c r="E1357" s="52" t="s">
        <v>1689</v>
      </c>
      <c r="F1357" s="53"/>
      <c r="G1357" s="52" t="s">
        <v>79</v>
      </c>
      <c r="H1357" s="46" t="str">
        <f>IFERROR(VLOOKUP(Tabelle1[[#This Row],[Wahlkreisnummer]],Wahlkreise!$A$5:$C$132,3,FALSE),"")</f>
        <v>Wahlkreis: 124 Hochsauerlandkreis I</v>
      </c>
      <c r="I1357" s="52" t="s">
        <v>3085</v>
      </c>
      <c r="J1357" s="51">
        <v>124</v>
      </c>
      <c r="K1357" s="52" t="s">
        <v>823</v>
      </c>
      <c r="L1357" s="52">
        <v>1</v>
      </c>
      <c r="M1357" s="56" t="str">
        <f>Tabelle1[[#This Row],[Spalte2]]</f>
        <v>Hans Klein</v>
      </c>
    </row>
    <row r="1358" spans="3:13" ht="15.75">
      <c r="C1358" t="str">
        <f>Tabelle1[[#This Row],[Vorname]]&amp;" "&amp;Tabelle1[[#This Row],[Nachname]]</f>
        <v>Nils Hartwig</v>
      </c>
      <c r="D1358" s="52" t="s">
        <v>596</v>
      </c>
      <c r="E1358" s="52" t="s">
        <v>671</v>
      </c>
      <c r="F1358" s="53"/>
      <c r="G1358" s="52" t="s">
        <v>46</v>
      </c>
      <c r="H1358" s="46" t="str">
        <f>IFERROR(VLOOKUP(Tabelle1[[#This Row],[Wahlkreisnummer]],Wahlkreise!$A$5:$C$132,3,FALSE),"")</f>
        <v>Wahlkreis: 125 Hochsauerlandkreis II</v>
      </c>
      <c r="I1358" s="52" t="s">
        <v>3159</v>
      </c>
      <c r="J1358" s="51">
        <v>125</v>
      </c>
      <c r="K1358" s="52" t="s">
        <v>854</v>
      </c>
      <c r="L1358" s="52">
        <v>1</v>
      </c>
      <c r="M1358" s="56" t="str">
        <f>Tabelle1[[#This Row],[Spalte2]]</f>
        <v>Nils Hartwig</v>
      </c>
    </row>
    <row r="1359" spans="3:13" ht="15.75">
      <c r="C1359" t="str">
        <f>Tabelle1[[#This Row],[Vorname]]&amp;" "&amp;Tabelle1[[#This Row],[Nachname]]</f>
        <v>Matthias Kerkhoff</v>
      </c>
      <c r="D1359" s="52" t="s">
        <v>236</v>
      </c>
      <c r="E1359" s="52" t="s">
        <v>3160</v>
      </c>
      <c r="F1359" s="53"/>
      <c r="G1359" s="52" t="s">
        <v>25</v>
      </c>
      <c r="H1359" s="46" t="str">
        <f>IFERROR(VLOOKUP(Tabelle1[[#This Row],[Wahlkreisnummer]],Wahlkreise!$A$5:$C$132,3,FALSE),"")</f>
        <v>Wahlkreis: 125 Hochsauerlandkreis II</v>
      </c>
      <c r="I1359" s="52" t="s">
        <v>3161</v>
      </c>
      <c r="J1359" s="51">
        <v>125</v>
      </c>
      <c r="K1359" s="52" t="s">
        <v>670</v>
      </c>
      <c r="L1359" s="52">
        <v>1</v>
      </c>
      <c r="M1359" s="56" t="str">
        <f>Tabelle1[[#This Row],[Spalte2]]</f>
        <v>Matthias Kerkhoff</v>
      </c>
    </row>
    <row r="1360" spans="3:13" ht="15.75">
      <c r="C1360" t="str">
        <f>Tabelle1[[#This Row],[Vorname]]&amp;" "&amp;Tabelle1[[#This Row],[Nachname]]</f>
        <v>Reinhard Prange</v>
      </c>
      <c r="D1360" s="52" t="s">
        <v>1008</v>
      </c>
      <c r="E1360" s="52" t="s">
        <v>1513</v>
      </c>
      <c r="F1360" s="53"/>
      <c r="G1360" s="52" t="s">
        <v>59</v>
      </c>
      <c r="H1360" s="46" t="str">
        <f>IFERROR(VLOOKUP(Tabelle1[[#This Row],[Wahlkreisnummer]],Wahlkreise!$A$5:$C$132,3,FALSE),"")</f>
        <v>Wahlkreis: 125 Hochsauerlandkreis II</v>
      </c>
      <c r="I1360" s="52" t="s">
        <v>3162</v>
      </c>
      <c r="J1360" s="51">
        <v>125</v>
      </c>
      <c r="K1360" s="52" t="s">
        <v>1862</v>
      </c>
      <c r="L1360" s="52">
        <v>1</v>
      </c>
      <c r="M1360" s="56" t="str">
        <f>Tabelle1[[#This Row],[Spalte2]]</f>
        <v>Reinhard Prange</v>
      </c>
    </row>
    <row r="1361" spans="3:13" ht="15.75">
      <c r="C1361" t="str">
        <f>Tabelle1[[#This Row],[Vorname]]&amp;" "&amp;Tabelle1[[#This Row],[Nachname]]</f>
        <v>Pauline Würfel</v>
      </c>
      <c r="D1361" s="52" t="s">
        <v>1145</v>
      </c>
      <c r="E1361" s="52" t="s">
        <v>3163</v>
      </c>
      <c r="F1361" s="53"/>
      <c r="G1361" s="52" t="s">
        <v>73</v>
      </c>
      <c r="H1361" s="46" t="str">
        <f>IFERROR(VLOOKUP(Tabelle1[[#This Row],[Wahlkreisnummer]],Wahlkreise!$A$5:$C$132,3,FALSE),"")</f>
        <v>Wahlkreis: 125 Hochsauerlandkreis II</v>
      </c>
      <c r="I1361" s="52" t="s">
        <v>3164</v>
      </c>
      <c r="J1361" s="51">
        <v>125</v>
      </c>
      <c r="K1361" s="52" t="s">
        <v>3035</v>
      </c>
      <c r="L1361" s="52">
        <v>2</v>
      </c>
      <c r="M1361" s="56" t="str">
        <f>Tabelle1[[#This Row],[Spalte2]]</f>
        <v>Pauline Würfel</v>
      </c>
    </row>
    <row r="1362" spans="3:13" ht="15.75">
      <c r="C1362" t="str">
        <f>Tabelle1[[#This Row],[Vorname]]&amp;" "&amp;Tabelle1[[#This Row],[Nachname]]</f>
        <v>Bastian Grunwald</v>
      </c>
      <c r="D1362" s="52" t="s">
        <v>3050</v>
      </c>
      <c r="E1362" s="52" t="s">
        <v>1513</v>
      </c>
      <c r="F1362" s="53"/>
      <c r="G1362" s="52" t="s">
        <v>53</v>
      </c>
      <c r="H1362" s="46" t="str">
        <f>IFERROR(VLOOKUP(Tabelle1[[#This Row],[Wahlkreisnummer]],Wahlkreise!$A$5:$C$132,3,FALSE),"")</f>
        <v>Wahlkreis: 125 Hochsauerlandkreis II</v>
      </c>
      <c r="I1362" s="52" t="s">
        <v>742</v>
      </c>
      <c r="J1362" s="51">
        <v>125</v>
      </c>
      <c r="K1362" s="52" t="s">
        <v>2095</v>
      </c>
      <c r="L1362" s="52">
        <v>1</v>
      </c>
      <c r="M1362" s="56" t="str">
        <f>Tabelle1[[#This Row],[Spalte2]]</f>
        <v>Bastian Grunwald</v>
      </c>
    </row>
    <row r="1363" spans="3:13" ht="15.75">
      <c r="C1363" t="str">
        <f>Tabelle1[[#This Row],[Vorname]]&amp;" "&amp;Tabelle1[[#This Row],[Nachname]]</f>
        <v>Henning Zoz</v>
      </c>
      <c r="D1363" s="52" t="s">
        <v>332</v>
      </c>
      <c r="E1363" s="52" t="s">
        <v>3165</v>
      </c>
      <c r="F1363" s="53"/>
      <c r="G1363" s="52" t="s">
        <v>46</v>
      </c>
      <c r="H1363" s="46" t="str">
        <f>IFERROR(VLOOKUP(Tabelle1[[#This Row],[Wahlkreisnummer]],Wahlkreise!$A$5:$C$132,3,FALSE),"")</f>
        <v>Wahlkreis: 126 Siegen-Wittgenstein I</v>
      </c>
      <c r="I1363" s="52" t="s">
        <v>3166</v>
      </c>
      <c r="J1363" s="51">
        <v>126</v>
      </c>
      <c r="K1363" s="52" t="s">
        <v>1211</v>
      </c>
      <c r="L1363" s="52">
        <v>1</v>
      </c>
      <c r="M1363" s="56" t="str">
        <f>Tabelle1[[#This Row],[Spalte2]]</f>
        <v>Henning Zoz</v>
      </c>
    </row>
    <row r="1364" spans="3:13" ht="15.75">
      <c r="C1364" t="str">
        <f>Tabelle1[[#This Row],[Vorname]]&amp;" "&amp;Tabelle1[[#This Row],[Nachname]]</f>
        <v>Mark Philip Stadler</v>
      </c>
      <c r="D1364" s="52" t="s">
        <v>3167</v>
      </c>
      <c r="E1364" s="52" t="s">
        <v>3168</v>
      </c>
      <c r="F1364" s="53"/>
      <c r="G1364" s="52" t="s">
        <v>59</v>
      </c>
      <c r="H1364" s="46" t="str">
        <f>IFERROR(VLOOKUP(Tabelle1[[#This Row],[Wahlkreisnummer]],Wahlkreise!$A$5:$C$132,3,FALSE),"")</f>
        <v>Wahlkreis: 126 Siegen-Wittgenstein I</v>
      </c>
      <c r="I1364" s="52" t="s">
        <v>3169</v>
      </c>
      <c r="J1364" s="51">
        <v>126</v>
      </c>
      <c r="K1364" s="52" t="s">
        <v>3170</v>
      </c>
      <c r="L1364" s="52">
        <v>1</v>
      </c>
      <c r="M1364" s="56" t="str">
        <f>Tabelle1[[#This Row],[Spalte2]]</f>
        <v>Mark Philip Stadler</v>
      </c>
    </row>
    <row r="1365" spans="3:13" ht="15.75">
      <c r="C1365" t="str">
        <f>Tabelle1[[#This Row],[Vorname]]&amp;" "&amp;Tabelle1[[#This Row],[Nachname]]</f>
        <v>Thomas Pietruschka</v>
      </c>
      <c r="D1365" s="52" t="s">
        <v>596</v>
      </c>
      <c r="E1365" s="52" t="s">
        <v>490</v>
      </c>
      <c r="F1365" s="53"/>
      <c r="G1365" s="52" t="s">
        <v>73</v>
      </c>
      <c r="H1365" s="46" t="str">
        <f>IFERROR(VLOOKUP(Tabelle1[[#This Row],[Wahlkreisnummer]],Wahlkreise!$A$5:$C$132,3,FALSE),"")</f>
        <v>Wahlkreis: 126 Siegen-Wittgenstein I</v>
      </c>
      <c r="I1365" s="52" t="s">
        <v>3171</v>
      </c>
      <c r="J1365" s="51">
        <v>126</v>
      </c>
      <c r="K1365" s="52" t="s">
        <v>280</v>
      </c>
      <c r="L1365" s="52">
        <v>1</v>
      </c>
      <c r="M1365" s="56" t="str">
        <f>Tabelle1[[#This Row],[Spalte2]]</f>
        <v>Thomas Pietruschka</v>
      </c>
    </row>
    <row r="1366" spans="3:13" ht="15.75">
      <c r="C1366" t="str">
        <f>Tabelle1[[#This Row],[Vorname]]&amp;" "&amp;Tabelle1[[#This Row],[Nachname]]</f>
        <v>Ralf Bernhard Knocke</v>
      </c>
      <c r="D1366" s="52" t="s">
        <v>3172</v>
      </c>
      <c r="E1366" s="52" t="s">
        <v>490</v>
      </c>
      <c r="F1366" s="53"/>
      <c r="G1366" s="52" t="s">
        <v>143</v>
      </c>
      <c r="H1366" s="46" t="str">
        <f>IFERROR(VLOOKUP(Tabelle1[[#This Row],[Wahlkreisnummer]],Wahlkreise!$A$5:$C$132,3,FALSE),"")</f>
        <v>Wahlkreis: 126 Siegen-Wittgenstein I</v>
      </c>
      <c r="I1366" s="52" t="s">
        <v>3173</v>
      </c>
      <c r="J1366" s="51">
        <v>126</v>
      </c>
      <c r="K1366" s="52" t="s">
        <v>3174</v>
      </c>
      <c r="L1366" s="52">
        <v>1</v>
      </c>
      <c r="M1366" s="56" t="str">
        <f>Tabelle1[[#This Row],[Spalte2]]</f>
        <v>Ralf Bernhard Knocke</v>
      </c>
    </row>
    <row r="1367" spans="3:13" ht="15.75">
      <c r="C1367" t="str">
        <f>Tabelle1[[#This Row],[Vorname]]&amp;" "&amp;Tabelle1[[#This Row],[Nachname]]</f>
        <v>Horst Günter Linde</v>
      </c>
      <c r="D1367" s="52" t="s">
        <v>1527</v>
      </c>
      <c r="E1367" s="52" t="s">
        <v>455</v>
      </c>
      <c r="F1367" s="53"/>
      <c r="G1367" s="52" t="s">
        <v>79</v>
      </c>
      <c r="H1367" s="46" t="str">
        <f>IFERROR(VLOOKUP(Tabelle1[[#This Row],[Wahlkreisnummer]],Wahlkreise!$A$5:$C$132,3,FALSE),"")</f>
        <v>Wahlkreis: 126 Siegen-Wittgenstein I</v>
      </c>
      <c r="I1367" s="52" t="s">
        <v>1511</v>
      </c>
      <c r="J1367" s="51">
        <v>126</v>
      </c>
      <c r="K1367" s="52" t="s">
        <v>3175</v>
      </c>
      <c r="L1367" s="52">
        <v>1</v>
      </c>
      <c r="M1367" s="56" t="str">
        <f>Tabelle1[[#This Row],[Spalte2]]</f>
        <v>Horst Günter Linde</v>
      </c>
    </row>
    <row r="1368" spans="3:13" ht="15.75">
      <c r="C1368" t="str">
        <f>Tabelle1[[#This Row],[Vorname]]&amp;" "&amp;Tabelle1[[#This Row],[Nachname]]</f>
        <v>Roland Wiegel</v>
      </c>
      <c r="D1368" s="52" t="s">
        <v>3176</v>
      </c>
      <c r="E1368" s="52" t="s">
        <v>490</v>
      </c>
      <c r="F1368" s="53"/>
      <c r="G1368" s="52" t="s">
        <v>59</v>
      </c>
      <c r="H1368" s="46" t="str">
        <f>IFERROR(VLOOKUP(Tabelle1[[#This Row],[Wahlkreisnummer]],Wahlkreise!$A$5:$C$132,3,FALSE),"")</f>
        <v>Wahlkreis: 127 Siegen-Wittgenstein II</v>
      </c>
      <c r="I1368" s="52" t="s">
        <v>3177</v>
      </c>
      <c r="J1368" s="51">
        <v>127</v>
      </c>
      <c r="K1368" s="52" t="s">
        <v>2925</v>
      </c>
      <c r="L1368" s="52">
        <v>1</v>
      </c>
      <c r="M1368" s="56" t="str">
        <f>Tabelle1[[#This Row],[Spalte2]]</f>
        <v>Roland Wiegel</v>
      </c>
    </row>
    <row r="1369" spans="3:13" ht="15.75">
      <c r="C1369" t="str">
        <f>Tabelle1[[#This Row],[Vorname]]&amp;" "&amp;Tabelle1[[#This Row],[Nachname]]</f>
        <v>Markus Schmidt</v>
      </c>
      <c r="D1369" s="52" t="s">
        <v>2458</v>
      </c>
      <c r="E1369" s="52" t="s">
        <v>288</v>
      </c>
      <c r="F1369" s="53"/>
      <c r="G1369" s="52" t="s">
        <v>73</v>
      </c>
      <c r="H1369" s="46" t="str">
        <f>IFERROR(VLOOKUP(Tabelle1[[#This Row],[Wahlkreisnummer]],Wahlkreise!$A$5:$C$132,3,FALSE),"")</f>
        <v>Wahlkreis: 127 Siegen-Wittgenstein II</v>
      </c>
      <c r="I1369" s="52" t="s">
        <v>1540</v>
      </c>
      <c r="J1369" s="51">
        <v>127</v>
      </c>
      <c r="K1369" s="52" t="s">
        <v>239</v>
      </c>
      <c r="L1369" s="52">
        <v>1</v>
      </c>
      <c r="M1369" s="56" t="str">
        <f>Tabelle1[[#This Row],[Spalte2]]</f>
        <v>Markus Schmidt</v>
      </c>
    </row>
    <row r="1370" spans="3:13" ht="15.75">
      <c r="C1370" t="str">
        <f>Tabelle1[[#This Row],[Vorname]]&amp;" "&amp;Tabelle1[[#This Row],[Nachname]]</f>
        <v>Frank Schmidt</v>
      </c>
      <c r="D1370" s="52" t="s">
        <v>3178</v>
      </c>
      <c r="E1370" s="52" t="s">
        <v>764</v>
      </c>
      <c r="F1370" s="53"/>
      <c r="G1370" s="52" t="s">
        <v>143</v>
      </c>
      <c r="H1370" s="46" t="str">
        <f>IFERROR(VLOOKUP(Tabelle1[[#This Row],[Wahlkreisnummer]],Wahlkreise!$A$5:$C$132,3,FALSE),"")</f>
        <v>Wahlkreis: 127 Siegen-Wittgenstein II</v>
      </c>
      <c r="I1370" s="52" t="s">
        <v>1540</v>
      </c>
      <c r="J1370" s="51">
        <v>127</v>
      </c>
      <c r="K1370" s="52" t="s">
        <v>889</v>
      </c>
      <c r="L1370" s="52">
        <v>1</v>
      </c>
      <c r="M1370" s="56" t="str">
        <f>Tabelle1[[#This Row],[Spalte2]]</f>
        <v>Frank Schmidt</v>
      </c>
    </row>
    <row r="1371" spans="3:13" ht="15.75">
      <c r="C1371" t="str">
        <f>Tabelle1[[#This Row],[Vorname]]&amp;" "&amp;Tabelle1[[#This Row],[Nachname]]</f>
        <v>Johannes Remmel</v>
      </c>
      <c r="D1371" s="52" t="s">
        <v>3179</v>
      </c>
      <c r="E1371" s="52" t="s">
        <v>490</v>
      </c>
      <c r="F1371" s="53"/>
      <c r="G1371" s="52" t="s">
        <v>53</v>
      </c>
      <c r="H1371" s="46" t="str">
        <f>IFERROR(VLOOKUP(Tabelle1[[#This Row],[Wahlkreisnummer]],Wahlkreise!$A$5:$C$132,3,FALSE),"")</f>
        <v>Wahlkreis: 127 Siegen-Wittgenstein II</v>
      </c>
      <c r="I1371" s="52" t="s">
        <v>3180</v>
      </c>
      <c r="J1371" s="51">
        <v>127</v>
      </c>
      <c r="K1371" s="52" t="s">
        <v>1071</v>
      </c>
      <c r="L1371" s="52">
        <v>1</v>
      </c>
      <c r="M1371" s="56" t="str">
        <f>Tabelle1[[#This Row],[Spalte2]]</f>
        <v>Johannes Remmel</v>
      </c>
    </row>
    <row r="1372" spans="3:13" ht="15.75">
      <c r="C1372" t="str">
        <f>Tabelle1[[#This Row],[Vorname]]&amp;" "&amp;Tabelle1[[#This Row],[Nachname]]</f>
        <v>Luca Weber</v>
      </c>
      <c r="D1372" s="52" t="s">
        <v>596</v>
      </c>
      <c r="E1372" s="52" t="s">
        <v>490</v>
      </c>
      <c r="F1372" s="53"/>
      <c r="G1372" s="52" t="s">
        <v>218</v>
      </c>
      <c r="H1372" s="46" t="str">
        <f>IFERROR(VLOOKUP(Tabelle1[[#This Row],[Wahlkreisnummer]],Wahlkreise!$A$5:$C$132,3,FALSE),"")</f>
        <v>Wahlkreis: 127 Siegen-Wittgenstein II</v>
      </c>
      <c r="I1372" s="52" t="s">
        <v>2055</v>
      </c>
      <c r="J1372" s="51">
        <v>127</v>
      </c>
      <c r="K1372" s="52" t="s">
        <v>2387</v>
      </c>
      <c r="L1372" s="52">
        <v>1</v>
      </c>
      <c r="M1372" s="56" t="str">
        <f>Tabelle1[[#This Row],[Spalte2]]</f>
        <v>Luca Weber</v>
      </c>
    </row>
    <row r="1373" spans="3:13" ht="15.75">
      <c r="C1373" t="str">
        <f>Tabelle1[[#This Row],[Vorname]]&amp;" "&amp;Tabelle1[[#This Row],[Nachname]]</f>
        <v>Ursula Regine Stephan</v>
      </c>
      <c r="D1373" s="52" t="s">
        <v>3181</v>
      </c>
      <c r="E1373" s="52" t="s">
        <v>3182</v>
      </c>
      <c r="F1373" s="53"/>
      <c r="G1373" s="52" t="s">
        <v>46</v>
      </c>
      <c r="H1373" s="46" t="str">
        <f>IFERROR(VLOOKUP(Tabelle1[[#This Row],[Wahlkreisnummer]],Wahlkreise!$A$5:$C$132,3,FALSE),"")</f>
        <v>Wahlkreis: 128 Olpe</v>
      </c>
      <c r="I1373" s="52" t="s">
        <v>708</v>
      </c>
      <c r="J1373" s="51">
        <v>128</v>
      </c>
      <c r="K1373" s="52" t="s">
        <v>3183</v>
      </c>
      <c r="L1373" s="52">
        <v>2</v>
      </c>
      <c r="M1373" s="56" t="str">
        <f>Tabelle1[[#This Row],[Spalte2]]</f>
        <v>Ursula Regine Stephan</v>
      </c>
    </row>
    <row r="1374" spans="3:13" ht="15.75">
      <c r="C1374" t="str">
        <f>Tabelle1[[#This Row],[Vorname]]&amp;" "&amp;Tabelle1[[#This Row],[Nachname]]</f>
        <v>Jochen Ritter</v>
      </c>
      <c r="D1374" s="52" t="s">
        <v>3184</v>
      </c>
      <c r="E1374" s="52" t="s">
        <v>1949</v>
      </c>
      <c r="F1374" s="53"/>
      <c r="G1374" s="52" t="s">
        <v>25</v>
      </c>
      <c r="H1374" s="46" t="str">
        <f>IFERROR(VLOOKUP(Tabelle1[[#This Row],[Wahlkreisnummer]],Wahlkreise!$A$5:$C$132,3,FALSE),"")</f>
        <v>Wahlkreis: 128 Olpe</v>
      </c>
      <c r="I1374" s="52" t="s">
        <v>1368</v>
      </c>
      <c r="J1374" s="51">
        <v>128</v>
      </c>
      <c r="K1374" s="52" t="s">
        <v>525</v>
      </c>
      <c r="L1374" s="52">
        <v>1</v>
      </c>
      <c r="M1374" s="56" t="str">
        <f>Tabelle1[[#This Row],[Spalte2]]</f>
        <v>Jochen Ritter</v>
      </c>
    </row>
    <row r="1375" spans="3:13" ht="15.75">
      <c r="C1375" t="str">
        <f>Tabelle1[[#This Row],[Vorname]]&amp;" "&amp;Tabelle1[[#This Row],[Nachname]]</f>
        <v>Thomas Bock</v>
      </c>
      <c r="D1375" s="52" t="s">
        <v>3185</v>
      </c>
      <c r="E1375" s="52" t="s">
        <v>619</v>
      </c>
      <c r="F1375" s="53"/>
      <c r="G1375" s="52" t="s">
        <v>59</v>
      </c>
      <c r="H1375" s="46" t="str">
        <f>IFERROR(VLOOKUP(Tabelle1[[#This Row],[Wahlkreisnummer]],Wahlkreise!$A$5:$C$132,3,FALSE),"")</f>
        <v>Wahlkreis: 128 Olpe</v>
      </c>
      <c r="I1375" s="52" t="s">
        <v>3186</v>
      </c>
      <c r="J1375" s="51">
        <v>128</v>
      </c>
      <c r="K1375" s="52" t="s">
        <v>280</v>
      </c>
      <c r="L1375" s="52">
        <v>1</v>
      </c>
      <c r="M1375" s="56" t="str">
        <f>Tabelle1[[#This Row],[Spalte2]]</f>
        <v>Thomas Bock</v>
      </c>
    </row>
    <row r="1376" spans="3:13" ht="15.75">
      <c r="C1376" t="str">
        <f>Tabelle1[[#This Row],[Vorname]]&amp;" "&amp;Tabelle1[[#This Row],[Nachname]]</f>
        <v>Engelbert Prevorcic</v>
      </c>
      <c r="D1376" s="52" t="s">
        <v>2650</v>
      </c>
      <c r="E1376" s="52" t="s">
        <v>710</v>
      </c>
      <c r="F1376" s="53"/>
      <c r="G1376" s="52" t="s">
        <v>136</v>
      </c>
      <c r="H1376" s="46" t="str">
        <f>IFERROR(VLOOKUP(Tabelle1[[#This Row],[Wahlkreisnummer]],Wahlkreise!$A$5:$C$132,3,FALSE),"")</f>
        <v>Wahlkreis: 128 Olpe</v>
      </c>
      <c r="I1376" s="52" t="s">
        <v>3187</v>
      </c>
      <c r="J1376" s="51">
        <v>128</v>
      </c>
      <c r="K1376" s="52" t="s">
        <v>3188</v>
      </c>
      <c r="L1376" s="52">
        <v>1</v>
      </c>
      <c r="M1376" s="56" t="str">
        <f>Tabelle1[[#This Row],[Spalte2]]</f>
        <v>Engelbert Prevorcic</v>
      </c>
    </row>
  </sheetData>
  <pageMargins left="0.7" right="0.7" top="0.78740157499999996" bottom="0.78740157499999996" header="0.3" footer="0.3"/>
  <pageSetup paperSize="9" orientation="portrait" horizontalDpi="0" verticalDpi="0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7E2357-B728-814D-A19E-71631F4E6E0B}">
  <dimension ref="A1:C132"/>
  <sheetViews>
    <sheetView topLeftCell="A108" zoomScale="162" workbookViewId="0">
      <selection activeCell="C5" sqref="C5:C132"/>
    </sheetView>
  </sheetViews>
  <sheetFormatPr baseColWidth="10" defaultColWidth="11.42578125" defaultRowHeight="12.75"/>
  <cols>
    <col min="2" max="2" width="35" bestFit="1" customWidth="1"/>
  </cols>
  <sheetData>
    <row r="1" spans="1:3" ht="15.75">
      <c r="A1" s="88" t="s">
        <v>3189</v>
      </c>
      <c r="B1" s="88"/>
    </row>
    <row r="2" spans="1:3" ht="14.25">
      <c r="A2" s="38"/>
      <c r="B2" s="38"/>
    </row>
    <row r="3" spans="1:3" ht="14.25">
      <c r="A3" s="89" t="s">
        <v>230</v>
      </c>
      <c r="B3" s="89"/>
    </row>
    <row r="4" spans="1:3" ht="14.25">
      <c r="A4" s="39" t="s">
        <v>3190</v>
      </c>
      <c r="B4" s="40" t="s">
        <v>10</v>
      </c>
    </row>
    <row r="5" spans="1:3" ht="14.25">
      <c r="A5" s="41">
        <v>1</v>
      </c>
      <c r="B5" s="42" t="s">
        <v>3191</v>
      </c>
      <c r="C5" t="str">
        <f>"Wahlkreis: "&amp;A5&amp;" "&amp;B5</f>
        <v>Wahlkreis: 1 Aachen I</v>
      </c>
    </row>
    <row r="6" spans="1:3" ht="14.25">
      <c r="A6" s="41">
        <v>2</v>
      </c>
      <c r="B6" s="42" t="s">
        <v>3192</v>
      </c>
      <c r="C6" t="str">
        <f t="shared" ref="C6:C69" si="0">"Wahlkreis: "&amp;A6&amp;" "&amp;B6</f>
        <v>Wahlkreis: 2 Aachen II</v>
      </c>
    </row>
    <row r="7" spans="1:3" ht="14.25">
      <c r="A7" s="41">
        <v>3</v>
      </c>
      <c r="B7" s="42" t="s">
        <v>3193</v>
      </c>
      <c r="C7" t="str">
        <f t="shared" si="0"/>
        <v>Wahlkreis: 3 Aachen III</v>
      </c>
    </row>
    <row r="8" spans="1:3" ht="14.25">
      <c r="A8" s="41">
        <v>4</v>
      </c>
      <c r="B8" s="42" t="s">
        <v>3194</v>
      </c>
      <c r="C8" t="str">
        <f t="shared" si="0"/>
        <v>Wahlkreis: 4 Aachen IV</v>
      </c>
    </row>
    <row r="9" spans="1:3" ht="14.25">
      <c r="A9" s="41">
        <v>5</v>
      </c>
      <c r="B9" s="42" t="s">
        <v>3195</v>
      </c>
      <c r="C9" t="str">
        <f t="shared" si="0"/>
        <v>Wahlkreis: 5 Rhein-Erft-Kreis I</v>
      </c>
    </row>
    <row r="10" spans="1:3" ht="14.25">
      <c r="A10" s="41">
        <v>6</v>
      </c>
      <c r="B10" s="42" t="s">
        <v>3196</v>
      </c>
      <c r="C10" t="str">
        <f t="shared" si="0"/>
        <v>Wahlkreis: 6 Rhein-Erft-Kreis II</v>
      </c>
    </row>
    <row r="11" spans="1:3" ht="14.25">
      <c r="A11" s="41">
        <v>7</v>
      </c>
      <c r="B11" s="42" t="s">
        <v>3197</v>
      </c>
      <c r="C11" t="str">
        <f t="shared" si="0"/>
        <v>Wahlkreis: 7 Rhein-Erft-Kreis III</v>
      </c>
    </row>
    <row r="12" spans="1:3" ht="14.25">
      <c r="A12" s="41">
        <v>8</v>
      </c>
      <c r="B12" s="42" t="s">
        <v>3198</v>
      </c>
      <c r="C12" t="str">
        <f t="shared" si="0"/>
        <v>Wahlkreis: 8 Euskirchen I</v>
      </c>
    </row>
    <row r="13" spans="1:3" ht="14.25">
      <c r="A13" s="41">
        <v>9</v>
      </c>
      <c r="B13" s="42" t="s">
        <v>3199</v>
      </c>
      <c r="C13" t="str">
        <f t="shared" si="0"/>
        <v>Wahlkreis: 9 Heinsberg I</v>
      </c>
    </row>
    <row r="14" spans="1:3" ht="14.25">
      <c r="A14" s="41">
        <v>10</v>
      </c>
      <c r="B14" s="42" t="s">
        <v>3200</v>
      </c>
      <c r="C14" t="str">
        <f t="shared" si="0"/>
        <v>Wahlkreis: 10 Heinsberg II</v>
      </c>
    </row>
    <row r="15" spans="1:3" ht="14.25">
      <c r="A15" s="41">
        <v>11</v>
      </c>
      <c r="B15" s="42" t="s">
        <v>3201</v>
      </c>
      <c r="C15" t="str">
        <f t="shared" si="0"/>
        <v>Wahlkreis: 11 Düren I</v>
      </c>
    </row>
    <row r="16" spans="1:3" ht="14.25">
      <c r="A16" s="41">
        <v>12</v>
      </c>
      <c r="B16" s="42" t="s">
        <v>3202</v>
      </c>
      <c r="C16" t="str">
        <f t="shared" si="0"/>
        <v>Wahlkreis: 12 Düren II - Euskirchen II</v>
      </c>
    </row>
    <row r="17" spans="1:3" ht="14.25">
      <c r="A17" s="41">
        <v>13</v>
      </c>
      <c r="B17" s="42" t="s">
        <v>3203</v>
      </c>
      <c r="C17" t="str">
        <f t="shared" si="0"/>
        <v>Wahlkreis: 13 Köln I</v>
      </c>
    </row>
    <row r="18" spans="1:3" ht="14.25">
      <c r="A18" s="41">
        <v>14</v>
      </c>
      <c r="B18" s="42" t="s">
        <v>3204</v>
      </c>
      <c r="C18" t="str">
        <f t="shared" si="0"/>
        <v>Wahlkreis: 14 Köln II</v>
      </c>
    </row>
    <row r="19" spans="1:3" ht="14.25">
      <c r="A19" s="41">
        <v>15</v>
      </c>
      <c r="B19" s="42" t="s">
        <v>3205</v>
      </c>
      <c r="C19" t="str">
        <f t="shared" si="0"/>
        <v>Wahlkreis: 15 Köln III</v>
      </c>
    </row>
    <row r="20" spans="1:3" ht="14.25">
      <c r="A20" s="41">
        <v>16</v>
      </c>
      <c r="B20" s="42" t="s">
        <v>3206</v>
      </c>
      <c r="C20" t="str">
        <f t="shared" si="0"/>
        <v>Wahlkreis: 16 Köln IV</v>
      </c>
    </row>
    <row r="21" spans="1:3" ht="14.25">
      <c r="A21" s="41">
        <v>17</v>
      </c>
      <c r="B21" s="42" t="s">
        <v>3207</v>
      </c>
      <c r="C21" t="str">
        <f t="shared" si="0"/>
        <v>Wahlkreis: 17 Köln V</v>
      </c>
    </row>
    <row r="22" spans="1:3" ht="14.25">
      <c r="A22" s="41">
        <v>18</v>
      </c>
      <c r="B22" s="42" t="s">
        <v>3208</v>
      </c>
      <c r="C22" t="str">
        <f t="shared" si="0"/>
        <v>Wahlkreis: 18 Köln VI</v>
      </c>
    </row>
    <row r="23" spans="1:3" ht="14.25">
      <c r="A23" s="41">
        <v>19</v>
      </c>
      <c r="B23" s="42" t="s">
        <v>3209</v>
      </c>
      <c r="C23" t="str">
        <f t="shared" si="0"/>
        <v>Wahlkreis: 19 Köln VII</v>
      </c>
    </row>
    <row r="24" spans="1:3" ht="14.25">
      <c r="A24" s="41">
        <v>20</v>
      </c>
      <c r="B24" s="42" t="s">
        <v>3210</v>
      </c>
      <c r="C24" t="str">
        <f t="shared" si="0"/>
        <v xml:space="preserve">Wahlkreis: 20 Leverkusen </v>
      </c>
    </row>
    <row r="25" spans="1:3" ht="14.25">
      <c r="A25" s="41">
        <v>21</v>
      </c>
      <c r="B25" s="42" t="s">
        <v>3211</v>
      </c>
      <c r="C25" t="str">
        <f t="shared" si="0"/>
        <v>Wahlkreis: 21 Rheinisch-Bergischer Kreis I</v>
      </c>
    </row>
    <row r="26" spans="1:3" ht="14.25">
      <c r="A26" s="41">
        <v>22</v>
      </c>
      <c r="B26" s="42" t="s">
        <v>3212</v>
      </c>
      <c r="C26" t="str">
        <f t="shared" si="0"/>
        <v>Wahlkreis: 22 Rheinisch-Bergischer Kreis II</v>
      </c>
    </row>
    <row r="27" spans="1:3" ht="14.25">
      <c r="A27" s="41">
        <v>23</v>
      </c>
      <c r="B27" s="42" t="s">
        <v>3213</v>
      </c>
      <c r="C27" t="str">
        <f t="shared" si="0"/>
        <v>Wahlkreis: 23 Oberbergischer Kreis I</v>
      </c>
    </row>
    <row r="28" spans="1:3" ht="14.25">
      <c r="A28" s="41">
        <v>24</v>
      </c>
      <c r="B28" s="42" t="s">
        <v>3214</v>
      </c>
      <c r="C28" t="str">
        <f t="shared" si="0"/>
        <v>Wahlkreis: 24 Oberbergischer Kreis II</v>
      </c>
    </row>
    <row r="29" spans="1:3" ht="14.25">
      <c r="A29" s="41">
        <v>25</v>
      </c>
      <c r="B29" s="42" t="s">
        <v>3215</v>
      </c>
      <c r="C29" t="str">
        <f t="shared" si="0"/>
        <v>Wahlkreis: 25 Rhein-Sieg-Kreis I</v>
      </c>
    </row>
    <row r="30" spans="1:3" ht="14.25">
      <c r="A30" s="41">
        <v>26</v>
      </c>
      <c r="B30" s="42" t="s">
        <v>3216</v>
      </c>
      <c r="C30" t="str">
        <f t="shared" si="0"/>
        <v>Wahlkreis: 26 Rhein-Sieg-Kreis II</v>
      </c>
    </row>
    <row r="31" spans="1:3" ht="14.25">
      <c r="A31" s="41">
        <v>27</v>
      </c>
      <c r="B31" s="42" t="s">
        <v>3217</v>
      </c>
      <c r="C31" t="str">
        <f t="shared" si="0"/>
        <v>Wahlkreis: 27 Rhein-Sieg-Kreis III – Euskirchen III</v>
      </c>
    </row>
    <row r="32" spans="1:3" ht="14.25">
      <c r="A32" s="41">
        <v>28</v>
      </c>
      <c r="B32" s="42" t="s">
        <v>3218</v>
      </c>
      <c r="C32" t="str">
        <f t="shared" si="0"/>
        <v>Wahlkreis: 28 Rhein-Sieg-Kreis IV</v>
      </c>
    </row>
    <row r="33" spans="1:3" ht="14.25">
      <c r="A33" s="41">
        <v>29</v>
      </c>
      <c r="B33" s="42" t="s">
        <v>3219</v>
      </c>
      <c r="C33" t="str">
        <f t="shared" si="0"/>
        <v>Wahlkreis: 29 Rhein-Sieg-Kreis V</v>
      </c>
    </row>
    <row r="34" spans="1:3" ht="14.25">
      <c r="A34" s="41">
        <v>30</v>
      </c>
      <c r="B34" s="42" t="s">
        <v>3220</v>
      </c>
      <c r="C34" t="str">
        <f t="shared" si="0"/>
        <v>Wahlkreis: 30 Bonn I</v>
      </c>
    </row>
    <row r="35" spans="1:3" ht="14.25">
      <c r="A35" s="41">
        <v>31</v>
      </c>
      <c r="B35" s="42" t="s">
        <v>3221</v>
      </c>
      <c r="C35" t="str">
        <f t="shared" si="0"/>
        <v>Wahlkreis: 31 Bonn II</v>
      </c>
    </row>
    <row r="36" spans="1:3" ht="14.25">
      <c r="A36" s="41">
        <v>32</v>
      </c>
      <c r="B36" s="42" t="s">
        <v>3222</v>
      </c>
      <c r="C36" t="str">
        <f t="shared" si="0"/>
        <v>Wahlkreis: 32 Wuppertal I</v>
      </c>
    </row>
    <row r="37" spans="1:3" ht="14.25">
      <c r="A37" s="41">
        <v>33</v>
      </c>
      <c r="B37" s="42" t="s">
        <v>3223</v>
      </c>
      <c r="C37" t="str">
        <f t="shared" si="0"/>
        <v>Wahlkreis: 33 Wuppertal II</v>
      </c>
    </row>
    <row r="38" spans="1:3" ht="14.25">
      <c r="A38" s="41">
        <v>34</v>
      </c>
      <c r="B38" s="42" t="s">
        <v>3224</v>
      </c>
      <c r="C38" t="str">
        <f t="shared" si="0"/>
        <v>Wahlkreis: 34 Wuppertal III - Solingen II</v>
      </c>
    </row>
    <row r="39" spans="1:3" ht="14.25">
      <c r="A39" s="41">
        <v>35</v>
      </c>
      <c r="B39" s="42" t="s">
        <v>3225</v>
      </c>
      <c r="C39" t="str">
        <f t="shared" si="0"/>
        <v>Wahlkreis: 35 Solingen I</v>
      </c>
    </row>
    <row r="40" spans="1:3" ht="14.25">
      <c r="A40" s="41">
        <v>36</v>
      </c>
      <c r="B40" s="42" t="s">
        <v>3226</v>
      </c>
      <c r="C40" t="str">
        <f t="shared" si="0"/>
        <v>Wahlkreis: 36 Remscheid I – Oberbergischer Kreis III</v>
      </c>
    </row>
    <row r="41" spans="1:3" ht="14.25">
      <c r="A41" s="41">
        <v>37</v>
      </c>
      <c r="B41" s="42" t="s">
        <v>3227</v>
      </c>
      <c r="C41" t="str">
        <f t="shared" si="0"/>
        <v>Wahlkreis: 37 Mettmann I</v>
      </c>
    </row>
    <row r="42" spans="1:3" ht="14.25">
      <c r="A42" s="41">
        <v>38</v>
      </c>
      <c r="B42" s="42" t="s">
        <v>3228</v>
      </c>
      <c r="C42" t="str">
        <f t="shared" si="0"/>
        <v>Wahlkreis: 38 Mettmann II</v>
      </c>
    </row>
    <row r="43" spans="1:3" ht="14.25">
      <c r="A43" s="41">
        <v>39</v>
      </c>
      <c r="B43" s="42" t="s">
        <v>3229</v>
      </c>
      <c r="C43" t="str">
        <f t="shared" si="0"/>
        <v>Wahlkreis: 39 Mettmann III – Mülheim II</v>
      </c>
    </row>
    <row r="44" spans="1:3" ht="14.25">
      <c r="A44" s="41">
        <v>40</v>
      </c>
      <c r="B44" s="42" t="s">
        <v>3230</v>
      </c>
      <c r="C44" t="str">
        <f t="shared" si="0"/>
        <v>Wahlkreis: 40 Mettmann IV</v>
      </c>
    </row>
    <row r="45" spans="1:3" ht="14.25">
      <c r="A45" s="41">
        <v>41</v>
      </c>
      <c r="B45" s="42" t="s">
        <v>3231</v>
      </c>
      <c r="C45" t="str">
        <f t="shared" si="0"/>
        <v>Wahlkreis: 41 Düsseldorf I</v>
      </c>
    </row>
    <row r="46" spans="1:3" ht="14.25">
      <c r="A46" s="41">
        <v>42</v>
      </c>
      <c r="B46" s="42" t="s">
        <v>3232</v>
      </c>
      <c r="C46" t="str">
        <f t="shared" si="0"/>
        <v>Wahlkreis: 42 Düsseldorf II</v>
      </c>
    </row>
    <row r="47" spans="1:3" ht="14.25">
      <c r="A47" s="41">
        <v>43</v>
      </c>
      <c r="B47" s="42" t="s">
        <v>3233</v>
      </c>
      <c r="C47" t="str">
        <f t="shared" si="0"/>
        <v>Wahlkreis: 43 Düsseldorf III</v>
      </c>
    </row>
    <row r="48" spans="1:3" ht="14.25">
      <c r="A48" s="41">
        <v>44</v>
      </c>
      <c r="B48" s="42" t="s">
        <v>3234</v>
      </c>
      <c r="C48" t="str">
        <f t="shared" si="0"/>
        <v>Wahlkreis: 44 Düsseldorf IV</v>
      </c>
    </row>
    <row r="49" spans="1:3" ht="14.25">
      <c r="A49" s="41">
        <v>45</v>
      </c>
      <c r="B49" s="42" t="s">
        <v>3235</v>
      </c>
      <c r="C49" t="str">
        <f t="shared" si="0"/>
        <v>Wahlkreis: 45 Rhein-Kreis Neuss I</v>
      </c>
    </row>
    <row r="50" spans="1:3" ht="14.25">
      <c r="A50" s="41">
        <v>46</v>
      </c>
      <c r="B50" s="42" t="s">
        <v>3236</v>
      </c>
      <c r="C50" t="str">
        <f t="shared" si="0"/>
        <v>Wahlkreis: 46 Rhein-Kreis Neuss II</v>
      </c>
    </row>
    <row r="51" spans="1:3" ht="14.25">
      <c r="A51" s="41">
        <v>47</v>
      </c>
      <c r="B51" s="42" t="s">
        <v>3237</v>
      </c>
      <c r="C51" t="str">
        <f t="shared" si="0"/>
        <v>Wahlkreis: 47 Rhein-Kreis Neuss III</v>
      </c>
    </row>
    <row r="52" spans="1:3" ht="14.25">
      <c r="A52" s="41">
        <v>48</v>
      </c>
      <c r="B52" s="42" t="s">
        <v>3238</v>
      </c>
      <c r="C52" t="str">
        <f t="shared" si="0"/>
        <v>Wahlkreis: 48 Krefeld I - Viersen III</v>
      </c>
    </row>
    <row r="53" spans="1:3" ht="14.25">
      <c r="A53" s="41">
        <v>49</v>
      </c>
      <c r="B53" s="42" t="s">
        <v>3239</v>
      </c>
      <c r="C53" t="str">
        <f t="shared" si="0"/>
        <v>Wahlkreis: 49 Krefeld II</v>
      </c>
    </row>
    <row r="54" spans="1:3" ht="14.25">
      <c r="A54" s="41">
        <v>50</v>
      </c>
      <c r="B54" s="42" t="s">
        <v>3240</v>
      </c>
      <c r="C54" t="str">
        <f t="shared" si="0"/>
        <v>Wahlkreis: 50 Mönchengladbach I</v>
      </c>
    </row>
    <row r="55" spans="1:3" ht="14.25">
      <c r="A55" s="41">
        <v>51</v>
      </c>
      <c r="B55" s="42" t="s">
        <v>3241</v>
      </c>
      <c r="C55" t="str">
        <f t="shared" si="0"/>
        <v>Wahlkreis: 51 Mönchengladbach II</v>
      </c>
    </row>
    <row r="56" spans="1:3" ht="14.25">
      <c r="A56" s="41">
        <v>52</v>
      </c>
      <c r="B56" s="42" t="s">
        <v>3242</v>
      </c>
      <c r="C56" t="str">
        <f t="shared" si="0"/>
        <v>Wahlkreis: 52 Viersen I</v>
      </c>
    </row>
    <row r="57" spans="1:3" ht="14.25">
      <c r="A57" s="41">
        <v>53</v>
      </c>
      <c r="B57" s="42" t="s">
        <v>3243</v>
      </c>
      <c r="C57" t="str">
        <f t="shared" si="0"/>
        <v>Wahlkreis: 53 Viersen II</v>
      </c>
    </row>
    <row r="58" spans="1:3" ht="14.25">
      <c r="A58" s="41">
        <v>54</v>
      </c>
      <c r="B58" s="42" t="s">
        <v>3244</v>
      </c>
      <c r="C58" t="str">
        <f t="shared" si="0"/>
        <v>Wahlkreis: 54 Kleve I</v>
      </c>
    </row>
    <row r="59" spans="1:3" ht="14.25">
      <c r="A59" s="41">
        <v>55</v>
      </c>
      <c r="B59" s="42" t="s">
        <v>3245</v>
      </c>
      <c r="C59" t="str">
        <f t="shared" si="0"/>
        <v>Wahlkreis: 55 Kleve II</v>
      </c>
    </row>
    <row r="60" spans="1:3" ht="14.25">
      <c r="A60" s="41">
        <v>56</v>
      </c>
      <c r="B60" s="42" t="s">
        <v>3246</v>
      </c>
      <c r="C60" t="str">
        <f t="shared" si="0"/>
        <v>Wahlkreis: 56 Oberhausen I</v>
      </c>
    </row>
    <row r="61" spans="1:3" ht="14.25">
      <c r="A61" s="41">
        <v>57</v>
      </c>
      <c r="B61" s="42" t="s">
        <v>3247</v>
      </c>
      <c r="C61" t="str">
        <f t="shared" si="0"/>
        <v>Wahlkreis: 57 Oberhausen II - Wesel I</v>
      </c>
    </row>
    <row r="62" spans="1:3" ht="14.25">
      <c r="A62" s="41">
        <v>58</v>
      </c>
      <c r="B62" s="42" t="s">
        <v>3248</v>
      </c>
      <c r="C62" t="str">
        <f t="shared" si="0"/>
        <v>Wahlkreis: 58 Wesel II</v>
      </c>
    </row>
    <row r="63" spans="1:3" ht="14.25">
      <c r="A63" s="41">
        <v>59</v>
      </c>
      <c r="B63" s="42" t="s">
        <v>3249</v>
      </c>
      <c r="C63" t="str">
        <f t="shared" si="0"/>
        <v>Wahlkreis: 59 Wesel III</v>
      </c>
    </row>
    <row r="64" spans="1:3" ht="14.25">
      <c r="A64" s="41">
        <v>60</v>
      </c>
      <c r="B64" s="42" t="s">
        <v>3250</v>
      </c>
      <c r="C64" t="str">
        <f t="shared" si="0"/>
        <v>Wahlkreis: 60 Wesel IV</v>
      </c>
    </row>
    <row r="65" spans="1:3" ht="14.25">
      <c r="A65" s="41">
        <v>61</v>
      </c>
      <c r="B65" s="42" t="s">
        <v>3251</v>
      </c>
      <c r="C65" t="str">
        <f t="shared" si="0"/>
        <v>Wahlkreis: 61 Duisburg I</v>
      </c>
    </row>
    <row r="66" spans="1:3" ht="14.25">
      <c r="A66" s="41">
        <v>62</v>
      </c>
      <c r="B66" s="42" t="s">
        <v>3252</v>
      </c>
      <c r="C66" t="str">
        <f t="shared" si="0"/>
        <v>Wahlkreis: 62 Duisburg II</v>
      </c>
    </row>
    <row r="67" spans="1:3" ht="14.25">
      <c r="A67" s="41">
        <v>63</v>
      </c>
      <c r="B67" s="42" t="s">
        <v>3253</v>
      </c>
      <c r="C67" t="str">
        <f t="shared" si="0"/>
        <v>Wahlkreis: 63 Duisburg III</v>
      </c>
    </row>
    <row r="68" spans="1:3" ht="14.25">
      <c r="A68" s="41">
        <v>64</v>
      </c>
      <c r="B68" s="42" t="s">
        <v>3254</v>
      </c>
      <c r="C68" t="str">
        <f t="shared" si="0"/>
        <v>Wahlkreis: 64 Mülheim I</v>
      </c>
    </row>
    <row r="69" spans="1:3" ht="14.25">
      <c r="A69" s="41">
        <v>65</v>
      </c>
      <c r="B69" s="42" t="s">
        <v>3255</v>
      </c>
      <c r="C69" t="str">
        <f t="shared" si="0"/>
        <v>Wahlkreis: 65 Essen I</v>
      </c>
    </row>
    <row r="70" spans="1:3" ht="14.25">
      <c r="A70" s="41">
        <v>66</v>
      </c>
      <c r="B70" s="42" t="s">
        <v>3256</v>
      </c>
      <c r="C70" t="str">
        <f t="shared" ref="C70:C132" si="1">"Wahlkreis: "&amp;A70&amp;" "&amp;B70</f>
        <v>Wahlkreis: 66 Essen II</v>
      </c>
    </row>
    <row r="71" spans="1:3" ht="14.25">
      <c r="A71" s="41">
        <v>67</v>
      </c>
      <c r="B71" s="42" t="s">
        <v>3257</v>
      </c>
      <c r="C71" t="str">
        <f t="shared" si="1"/>
        <v>Wahlkreis: 67 Essen III</v>
      </c>
    </row>
    <row r="72" spans="1:3" ht="14.25">
      <c r="A72" s="41">
        <v>68</v>
      </c>
      <c r="B72" s="42" t="s">
        <v>3258</v>
      </c>
      <c r="C72" t="str">
        <f t="shared" si="1"/>
        <v>Wahlkreis: 68 Essen IV</v>
      </c>
    </row>
    <row r="73" spans="1:3" ht="14.25">
      <c r="A73" s="41">
        <v>69</v>
      </c>
      <c r="B73" s="42" t="s">
        <v>3259</v>
      </c>
      <c r="C73" t="str">
        <f t="shared" si="1"/>
        <v>Wahlkreis: 69 Recklinghausen I</v>
      </c>
    </row>
    <row r="74" spans="1:3" ht="14.25">
      <c r="A74" s="41">
        <v>70</v>
      </c>
      <c r="B74" s="42" t="s">
        <v>3260</v>
      </c>
      <c r="C74" t="str">
        <f t="shared" si="1"/>
        <v>Wahlkreis: 70 Recklinghausen II</v>
      </c>
    </row>
    <row r="75" spans="1:3" ht="14.25">
      <c r="A75" s="41">
        <v>71</v>
      </c>
      <c r="B75" s="42" t="s">
        <v>3261</v>
      </c>
      <c r="C75" t="str">
        <f t="shared" si="1"/>
        <v>Wahlkreis: 71 Recklinghausen III</v>
      </c>
    </row>
    <row r="76" spans="1:3" ht="14.25">
      <c r="A76" s="41">
        <v>72</v>
      </c>
      <c r="B76" s="42" t="s">
        <v>3262</v>
      </c>
      <c r="C76" t="str">
        <f t="shared" si="1"/>
        <v>Wahlkreis: 72 Recklinghausen IV</v>
      </c>
    </row>
    <row r="77" spans="1:3" ht="14.25">
      <c r="A77" s="41">
        <v>73</v>
      </c>
      <c r="B77" s="42" t="s">
        <v>3263</v>
      </c>
      <c r="C77" t="str">
        <f t="shared" si="1"/>
        <v>Wahlkreis: 73 Gelsenkirchen I – Recklinghausen V</v>
      </c>
    </row>
    <row r="78" spans="1:3" ht="14.25">
      <c r="A78" s="41">
        <v>74</v>
      </c>
      <c r="B78" s="42" t="s">
        <v>3264</v>
      </c>
      <c r="C78" t="str">
        <f t="shared" si="1"/>
        <v>Wahlkreis: 74 Gelsenkirchen II</v>
      </c>
    </row>
    <row r="79" spans="1:3" ht="14.25">
      <c r="A79" s="41">
        <v>75</v>
      </c>
      <c r="B79" s="42" t="s">
        <v>3265</v>
      </c>
      <c r="C79" t="str">
        <f t="shared" si="1"/>
        <v>Wahlkreis: 75 Bottrop – Recklinghausen VI</v>
      </c>
    </row>
    <row r="80" spans="1:3" ht="14.25">
      <c r="A80" s="41">
        <v>76</v>
      </c>
      <c r="B80" s="42" t="s">
        <v>3266</v>
      </c>
      <c r="C80" t="str">
        <f t="shared" si="1"/>
        <v>Wahlkreis: 76 Borken I</v>
      </c>
    </row>
    <row r="81" spans="1:3" ht="14.25">
      <c r="A81" s="41">
        <v>77</v>
      </c>
      <c r="B81" s="42" t="s">
        <v>3267</v>
      </c>
      <c r="C81" t="str">
        <f t="shared" si="1"/>
        <v>Wahlkreis: 77 Borken II</v>
      </c>
    </row>
    <row r="82" spans="1:3" ht="14.25">
      <c r="A82" s="41">
        <v>78</v>
      </c>
      <c r="B82" s="42" t="s">
        <v>3268</v>
      </c>
      <c r="C82" t="str">
        <f t="shared" si="1"/>
        <v>Wahlkreis: 78 Coesfeld I - Borken III</v>
      </c>
    </row>
    <row r="83" spans="1:3" ht="14.25">
      <c r="A83" s="41">
        <v>79</v>
      </c>
      <c r="B83" s="42" t="s">
        <v>3269</v>
      </c>
      <c r="C83" t="str">
        <f t="shared" si="1"/>
        <v>Wahlkreis: 79 Coesfeld II</v>
      </c>
    </row>
    <row r="84" spans="1:3" ht="14.25">
      <c r="A84" s="41">
        <v>80</v>
      </c>
      <c r="B84" s="42" t="s">
        <v>3270</v>
      </c>
      <c r="C84" t="str">
        <f t="shared" si="1"/>
        <v>Wahlkreis: 80 Steinfurt I</v>
      </c>
    </row>
    <row r="85" spans="1:3" ht="14.25">
      <c r="A85" s="41">
        <v>81</v>
      </c>
      <c r="B85" s="42" t="s">
        <v>3271</v>
      </c>
      <c r="C85" t="str">
        <f t="shared" si="1"/>
        <v>Wahlkreis: 81 Steinfurt II</v>
      </c>
    </row>
    <row r="86" spans="1:3" ht="14.25">
      <c r="A86" s="41">
        <v>82</v>
      </c>
      <c r="B86" s="42" t="s">
        <v>3272</v>
      </c>
      <c r="C86" t="str">
        <f t="shared" si="1"/>
        <v>Wahlkreis: 82 Steinfurt III</v>
      </c>
    </row>
    <row r="87" spans="1:3" ht="14.25">
      <c r="A87" s="41">
        <v>83</v>
      </c>
      <c r="B87" s="42" t="s">
        <v>3273</v>
      </c>
      <c r="C87" t="str">
        <f t="shared" si="1"/>
        <v>Wahlkreis: 83 Münster I - Steinfurt IV</v>
      </c>
    </row>
    <row r="88" spans="1:3" ht="14.25">
      <c r="A88" s="41">
        <v>84</v>
      </c>
      <c r="B88" s="42" t="s">
        <v>3274</v>
      </c>
      <c r="C88" t="str">
        <f t="shared" si="1"/>
        <v>Wahlkreis: 84 Münster II</v>
      </c>
    </row>
    <row r="89" spans="1:3" ht="14.25">
      <c r="A89" s="41">
        <v>85</v>
      </c>
      <c r="B89" s="42" t="s">
        <v>3275</v>
      </c>
      <c r="C89" t="str">
        <f t="shared" si="1"/>
        <v>Wahlkreis: 85 Münster III – Coesfeld III</v>
      </c>
    </row>
    <row r="90" spans="1:3" ht="14.25">
      <c r="A90" s="41">
        <v>86</v>
      </c>
      <c r="B90" s="42" t="s">
        <v>3276</v>
      </c>
      <c r="C90" t="str">
        <f t="shared" si="1"/>
        <v>Wahlkreis: 86 Warendorf I</v>
      </c>
    </row>
    <row r="91" spans="1:3" ht="14.25">
      <c r="A91" s="41">
        <v>87</v>
      </c>
      <c r="B91" s="42" t="s">
        <v>3277</v>
      </c>
      <c r="C91" t="str">
        <f t="shared" si="1"/>
        <v>Wahlkreis: 87 Warendorf II</v>
      </c>
    </row>
    <row r="92" spans="1:3" ht="14.25">
      <c r="A92" s="41">
        <v>88</v>
      </c>
      <c r="B92" s="42" t="s">
        <v>3278</v>
      </c>
      <c r="C92" t="str">
        <f t="shared" si="1"/>
        <v>Wahlkreis: 88 Minden-Lübbecke I</v>
      </c>
    </row>
    <row r="93" spans="1:3" ht="14.25">
      <c r="A93" s="41">
        <v>89</v>
      </c>
      <c r="B93" s="42" t="s">
        <v>3279</v>
      </c>
      <c r="C93" t="str">
        <f t="shared" si="1"/>
        <v>Wahlkreis: 89 Minden-Lübbecke II</v>
      </c>
    </row>
    <row r="94" spans="1:3" ht="14.25">
      <c r="A94" s="41">
        <v>90</v>
      </c>
      <c r="B94" s="42" t="s">
        <v>3280</v>
      </c>
      <c r="C94" t="str">
        <f t="shared" si="1"/>
        <v>Wahlkreis: 90 Herford I</v>
      </c>
    </row>
    <row r="95" spans="1:3" ht="14.25">
      <c r="A95" s="41">
        <v>91</v>
      </c>
      <c r="B95" s="42" t="s">
        <v>3281</v>
      </c>
      <c r="C95" t="str">
        <f t="shared" si="1"/>
        <v>Wahlkreis: 91 Herford II - Minden-Lübbecke III</v>
      </c>
    </row>
    <row r="96" spans="1:3" ht="14.25">
      <c r="A96" s="41">
        <v>92</v>
      </c>
      <c r="B96" s="42" t="s">
        <v>3282</v>
      </c>
      <c r="C96" t="str">
        <f t="shared" si="1"/>
        <v>Wahlkreis: 92 Bielefeld I</v>
      </c>
    </row>
    <row r="97" spans="1:3" ht="14.25">
      <c r="A97" s="41">
        <v>93</v>
      </c>
      <c r="B97" s="42" t="s">
        <v>3283</v>
      </c>
      <c r="C97" t="str">
        <f t="shared" si="1"/>
        <v>Wahlkreis: 93 Bielefeld II</v>
      </c>
    </row>
    <row r="98" spans="1:3" ht="14.25">
      <c r="A98" s="41">
        <v>94</v>
      </c>
      <c r="B98" s="42" t="s">
        <v>3284</v>
      </c>
      <c r="C98" t="str">
        <f t="shared" si="1"/>
        <v>Wahlkreis: 94 Gütersloh I - Bielefeld III</v>
      </c>
    </row>
    <row r="99" spans="1:3" ht="14.25">
      <c r="A99" s="41">
        <v>95</v>
      </c>
      <c r="B99" s="42" t="s">
        <v>3285</v>
      </c>
      <c r="C99" t="str">
        <f t="shared" si="1"/>
        <v>Wahlkreis: 95 Gütersloh II</v>
      </c>
    </row>
    <row r="100" spans="1:3" ht="14.25">
      <c r="A100" s="41">
        <v>96</v>
      </c>
      <c r="B100" s="42" t="s">
        <v>3286</v>
      </c>
      <c r="C100" t="str">
        <f t="shared" si="1"/>
        <v>Wahlkreis: 96 Gütersloh III</v>
      </c>
    </row>
    <row r="101" spans="1:3" ht="14.25">
      <c r="A101" s="41">
        <v>97</v>
      </c>
      <c r="B101" s="42" t="s">
        <v>3287</v>
      </c>
      <c r="C101" t="str">
        <f t="shared" si="1"/>
        <v>Wahlkreis: 97 Lippe I</v>
      </c>
    </row>
    <row r="102" spans="1:3" ht="14.25">
      <c r="A102" s="41">
        <v>98</v>
      </c>
      <c r="B102" s="42" t="s">
        <v>3288</v>
      </c>
      <c r="C102" t="str">
        <f t="shared" si="1"/>
        <v>Wahlkreis: 98 Lippe II – Herford III</v>
      </c>
    </row>
    <row r="103" spans="1:3" ht="14.25">
      <c r="A103" s="41">
        <v>99</v>
      </c>
      <c r="B103" s="42" t="s">
        <v>3289</v>
      </c>
      <c r="C103" t="str">
        <f t="shared" si="1"/>
        <v>Wahlkreis: 99 Lippe III</v>
      </c>
    </row>
    <row r="104" spans="1:3" ht="14.25">
      <c r="A104" s="41">
        <v>100</v>
      </c>
      <c r="B104" s="42" t="s">
        <v>3290</v>
      </c>
      <c r="C104" t="str">
        <f t="shared" si="1"/>
        <v>Wahlkreis: 100 Paderborn I</v>
      </c>
    </row>
    <row r="105" spans="1:3" ht="14.25">
      <c r="A105" s="41">
        <v>101</v>
      </c>
      <c r="B105" s="42" t="s">
        <v>3291</v>
      </c>
      <c r="C105" t="str">
        <f t="shared" si="1"/>
        <v>Wahlkreis: 101 Paderborn II</v>
      </c>
    </row>
    <row r="106" spans="1:3" ht="14.25">
      <c r="A106" s="41">
        <v>102</v>
      </c>
      <c r="B106" s="42" t="s">
        <v>3020</v>
      </c>
      <c r="C106" t="str">
        <f t="shared" si="1"/>
        <v>Wahlkreis: 102 Höxter</v>
      </c>
    </row>
    <row r="107" spans="1:3" ht="14.25">
      <c r="A107" s="41">
        <v>103</v>
      </c>
      <c r="B107" s="42" t="s">
        <v>3292</v>
      </c>
      <c r="C107" t="str">
        <f t="shared" si="1"/>
        <v>Wahlkreis: 103 Hagen I</v>
      </c>
    </row>
    <row r="108" spans="1:3" ht="14.25">
      <c r="A108" s="41">
        <v>104</v>
      </c>
      <c r="B108" s="42" t="s">
        <v>3293</v>
      </c>
      <c r="C108" t="str">
        <f t="shared" si="1"/>
        <v>Wahlkreis: 104 Hagen II - Ennepe-Ruhr-Kreis III</v>
      </c>
    </row>
    <row r="109" spans="1:3" ht="14.25">
      <c r="A109" s="41">
        <v>105</v>
      </c>
      <c r="B109" s="42" t="s">
        <v>3294</v>
      </c>
      <c r="C109" t="str">
        <f t="shared" si="1"/>
        <v>Wahlkreis: 105 Ennepe-Ruhr-Kreis I</v>
      </c>
    </row>
    <row r="110" spans="1:3" ht="14.25">
      <c r="A110" s="41">
        <v>106</v>
      </c>
      <c r="B110" s="42" t="s">
        <v>3295</v>
      </c>
      <c r="C110" t="str">
        <f t="shared" si="1"/>
        <v>Wahlkreis: 106 Ennepe-Ruhr-Kreis II</v>
      </c>
    </row>
    <row r="111" spans="1:3" ht="14.25">
      <c r="A111" s="41">
        <v>107</v>
      </c>
      <c r="B111" s="42" t="s">
        <v>3296</v>
      </c>
      <c r="C111" t="str">
        <f t="shared" si="1"/>
        <v>Wahlkreis: 107 Bochum I</v>
      </c>
    </row>
    <row r="112" spans="1:3" ht="14.25">
      <c r="A112" s="41">
        <v>108</v>
      </c>
      <c r="B112" s="42" t="s">
        <v>3297</v>
      </c>
      <c r="C112" t="str">
        <f t="shared" si="1"/>
        <v>Wahlkreis: 108 Bochum II</v>
      </c>
    </row>
    <row r="113" spans="1:3" ht="14.25">
      <c r="A113" s="41">
        <v>109</v>
      </c>
      <c r="B113" s="42" t="s">
        <v>3298</v>
      </c>
      <c r="C113" t="str">
        <f t="shared" si="1"/>
        <v>Wahlkreis: 109 Bochum III</v>
      </c>
    </row>
    <row r="114" spans="1:3" ht="14.25">
      <c r="A114" s="41">
        <v>110</v>
      </c>
      <c r="B114" s="42" t="s">
        <v>527</v>
      </c>
      <c r="C114" t="str">
        <f t="shared" si="1"/>
        <v>Wahlkreis: 110 Herne</v>
      </c>
    </row>
    <row r="115" spans="1:3" ht="14.25">
      <c r="A115" s="41">
        <v>111</v>
      </c>
      <c r="B115" s="42" t="s">
        <v>3299</v>
      </c>
      <c r="C115" t="str">
        <f t="shared" si="1"/>
        <v>Wahlkreis: 111 Dortmund I</v>
      </c>
    </row>
    <row r="116" spans="1:3" ht="14.25">
      <c r="A116" s="41">
        <v>112</v>
      </c>
      <c r="B116" s="42" t="s">
        <v>3300</v>
      </c>
      <c r="C116" t="str">
        <f t="shared" si="1"/>
        <v>Wahlkreis: 112 Dortmund II</v>
      </c>
    </row>
    <row r="117" spans="1:3" ht="14.25">
      <c r="A117" s="41">
        <v>113</v>
      </c>
      <c r="B117" s="42" t="s">
        <v>3301</v>
      </c>
      <c r="C117" t="str">
        <f t="shared" si="1"/>
        <v>Wahlkreis: 113 Dortmund III</v>
      </c>
    </row>
    <row r="118" spans="1:3" ht="14.25">
      <c r="A118" s="41">
        <v>114</v>
      </c>
      <c r="B118" s="42" t="s">
        <v>3302</v>
      </c>
      <c r="C118" t="str">
        <f t="shared" si="1"/>
        <v>Wahlkreis: 114 Dortmund IV</v>
      </c>
    </row>
    <row r="119" spans="1:3" ht="14.25">
      <c r="A119" s="41">
        <v>115</v>
      </c>
      <c r="B119" s="42" t="s">
        <v>3303</v>
      </c>
      <c r="C119" t="str">
        <f t="shared" si="1"/>
        <v>Wahlkreis: 115 Unna I</v>
      </c>
    </row>
    <row r="120" spans="1:3" ht="14.25">
      <c r="A120" s="41">
        <v>116</v>
      </c>
      <c r="B120" s="42" t="s">
        <v>3304</v>
      </c>
      <c r="C120" t="str">
        <f t="shared" si="1"/>
        <v>Wahlkreis: 116 Unna II</v>
      </c>
    </row>
    <row r="121" spans="1:3" ht="14.25">
      <c r="A121" s="41">
        <v>117</v>
      </c>
      <c r="B121" s="42" t="s">
        <v>3305</v>
      </c>
      <c r="C121" t="str">
        <f t="shared" si="1"/>
        <v>Wahlkreis: 117 Unna III - Hamm II</v>
      </c>
    </row>
    <row r="122" spans="1:3" ht="14.25">
      <c r="A122" s="41">
        <v>118</v>
      </c>
      <c r="B122" s="42" t="s">
        <v>3306</v>
      </c>
      <c r="C122" t="str">
        <f t="shared" si="1"/>
        <v>Wahlkreis: 118 Hamm I</v>
      </c>
    </row>
    <row r="123" spans="1:3" ht="14.25">
      <c r="A123" s="41">
        <v>119</v>
      </c>
      <c r="B123" s="42" t="s">
        <v>3307</v>
      </c>
      <c r="C123" t="str">
        <f t="shared" si="1"/>
        <v>Wahlkreis: 119 Soest I</v>
      </c>
    </row>
    <row r="124" spans="1:3" ht="14.25">
      <c r="A124" s="41">
        <v>120</v>
      </c>
      <c r="B124" s="42" t="s">
        <v>3308</v>
      </c>
      <c r="C124" t="str">
        <f t="shared" si="1"/>
        <v>Wahlkreis: 120 Soest II</v>
      </c>
    </row>
    <row r="125" spans="1:3" ht="14.25">
      <c r="A125" s="41">
        <v>121</v>
      </c>
      <c r="B125" s="42" t="s">
        <v>3309</v>
      </c>
      <c r="C125" t="str">
        <f t="shared" si="1"/>
        <v>Wahlkreis: 121 Märkischer Kreis I</v>
      </c>
    </row>
    <row r="126" spans="1:3" ht="14.25">
      <c r="A126" s="41">
        <v>122</v>
      </c>
      <c r="B126" s="42" t="s">
        <v>3310</v>
      </c>
      <c r="C126" t="str">
        <f t="shared" si="1"/>
        <v>Wahlkreis: 122 Märkischer Kreis II</v>
      </c>
    </row>
    <row r="127" spans="1:3" ht="14.25">
      <c r="A127" s="41">
        <v>123</v>
      </c>
      <c r="B127" s="42" t="s">
        <v>3311</v>
      </c>
      <c r="C127" t="str">
        <f t="shared" si="1"/>
        <v>Wahlkreis: 123 Märkischer Kreis III</v>
      </c>
    </row>
    <row r="128" spans="1:3" ht="14.25">
      <c r="A128" s="41">
        <v>124</v>
      </c>
      <c r="B128" s="42" t="s">
        <v>3312</v>
      </c>
      <c r="C128" t="str">
        <f t="shared" si="1"/>
        <v>Wahlkreis: 124 Hochsauerlandkreis I</v>
      </c>
    </row>
    <row r="129" spans="1:3" ht="14.25">
      <c r="A129" s="41">
        <v>125</v>
      </c>
      <c r="B129" s="42" t="s">
        <v>3313</v>
      </c>
      <c r="C129" t="str">
        <f t="shared" si="1"/>
        <v>Wahlkreis: 125 Hochsauerlandkreis II</v>
      </c>
    </row>
    <row r="130" spans="1:3" ht="14.25">
      <c r="A130" s="41">
        <v>126</v>
      </c>
      <c r="B130" s="42" t="s">
        <v>3314</v>
      </c>
      <c r="C130" t="str">
        <f t="shared" si="1"/>
        <v>Wahlkreis: 126 Siegen-Wittgenstein I</v>
      </c>
    </row>
    <row r="131" spans="1:3" ht="14.25">
      <c r="A131" s="41">
        <v>127</v>
      </c>
      <c r="B131" s="42" t="s">
        <v>3315</v>
      </c>
      <c r="C131" t="str">
        <f t="shared" si="1"/>
        <v>Wahlkreis: 127 Siegen-Wittgenstein II</v>
      </c>
    </row>
    <row r="132" spans="1:3" ht="14.25">
      <c r="A132" s="41">
        <v>128</v>
      </c>
      <c r="B132" s="42" t="s">
        <v>1949</v>
      </c>
      <c r="C132" t="str">
        <f t="shared" si="1"/>
        <v>Wahlkreis: 128 Olpe</v>
      </c>
    </row>
  </sheetData>
  <mergeCells count="2">
    <mergeCell ref="A1:B1"/>
    <mergeCell ref="A3:B3"/>
  </mergeCells>
  <pageMargins left="0.7" right="0.7" top="0.78740157499999996" bottom="0.78740157499999996" header="0.3" footer="0.3"/>
  <pageSetup paperSize="9" orientation="portrait" horizontalDpi="0" verticalDpi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03CBDD-7DB1-994B-A3BF-BFF2F79D0849}">
  <dimension ref="B2:H59"/>
  <sheetViews>
    <sheetView zoomScale="141" workbookViewId="0">
      <selection activeCell="I10" sqref="I10"/>
    </sheetView>
  </sheetViews>
  <sheetFormatPr baseColWidth="10" defaultColWidth="11.42578125" defaultRowHeight="12.75"/>
  <cols>
    <col min="1" max="1" width="2.42578125" customWidth="1"/>
    <col min="2" max="2" width="2.7109375" customWidth="1"/>
    <col min="3" max="3" width="25.28515625" customWidth="1"/>
    <col min="4" max="4" width="18" customWidth="1"/>
    <col min="5" max="5" width="4.140625" customWidth="1"/>
    <col min="7" max="7" width="4.28515625" customWidth="1"/>
  </cols>
  <sheetData>
    <row r="2" spans="2:8" ht="15" customHeight="1">
      <c r="B2" s="76">
        <v>1</v>
      </c>
      <c r="C2" s="58"/>
      <c r="D2" s="90">
        <v>1</v>
      </c>
      <c r="E2" s="96"/>
    </row>
    <row r="3" spans="2:8" ht="17.100000000000001" customHeight="1">
      <c r="B3" s="77"/>
      <c r="C3" s="57"/>
      <c r="D3" s="91"/>
      <c r="E3" s="97"/>
      <c r="F3" s="46"/>
      <c r="H3">
        <v>2</v>
      </c>
    </row>
    <row r="4" spans="2:8" ht="15" customHeight="1">
      <c r="B4" s="76">
        <v>2</v>
      </c>
      <c r="C4" s="58"/>
      <c r="D4" s="90">
        <v>2</v>
      </c>
      <c r="E4" s="96"/>
    </row>
    <row r="5" spans="2:8" ht="17.100000000000001" customHeight="1">
      <c r="B5" s="77"/>
      <c r="C5" s="57"/>
      <c r="D5" s="91"/>
      <c r="E5" s="97"/>
    </row>
    <row r="6" spans="2:8" ht="15" customHeight="1">
      <c r="B6" s="76">
        <v>3</v>
      </c>
      <c r="C6" s="58"/>
      <c r="D6" s="90">
        <v>3</v>
      </c>
      <c r="E6" s="96"/>
    </row>
    <row r="7" spans="2:8" ht="17.100000000000001" customHeight="1">
      <c r="B7" s="77"/>
      <c r="C7" s="57"/>
      <c r="D7" s="91"/>
      <c r="E7" s="97"/>
    </row>
    <row r="8" spans="2:8" ht="15" customHeight="1">
      <c r="B8" s="76">
        <v>4</v>
      </c>
      <c r="C8" s="58"/>
      <c r="D8" s="90">
        <v>4</v>
      </c>
      <c r="E8" s="96"/>
    </row>
    <row r="9" spans="2:8" ht="17.100000000000001" customHeight="1">
      <c r="B9" s="77"/>
      <c r="C9" s="57"/>
      <c r="D9" s="91"/>
      <c r="E9" s="97"/>
    </row>
    <row r="10" spans="2:8" ht="15" customHeight="1">
      <c r="B10" s="76">
        <v>5</v>
      </c>
      <c r="C10" s="58"/>
      <c r="D10" s="90">
        <v>5</v>
      </c>
      <c r="E10" s="96"/>
    </row>
    <row r="11" spans="2:8" ht="17.100000000000001" customHeight="1">
      <c r="B11" s="77"/>
      <c r="C11" s="57"/>
      <c r="D11" s="91"/>
      <c r="E11" s="97"/>
    </row>
    <row r="12" spans="2:8" ht="15" customHeight="1">
      <c r="B12" s="76">
        <v>6</v>
      </c>
      <c r="C12" s="58"/>
      <c r="D12" s="90">
        <v>6</v>
      </c>
      <c r="E12" s="96"/>
    </row>
    <row r="13" spans="2:8" ht="17.100000000000001" customHeight="1">
      <c r="B13" s="77"/>
      <c r="C13" s="57"/>
      <c r="D13" s="91"/>
      <c r="E13" s="97"/>
    </row>
    <row r="14" spans="2:8" ht="15" customHeight="1">
      <c r="B14" s="76">
        <v>7</v>
      </c>
      <c r="C14" s="58"/>
      <c r="D14" s="90">
        <v>7</v>
      </c>
      <c r="E14" s="92"/>
    </row>
    <row r="15" spans="2:8" ht="17.100000000000001" customHeight="1">
      <c r="B15" s="77"/>
      <c r="C15" s="57"/>
      <c r="D15" s="91"/>
      <c r="E15" s="93"/>
    </row>
    <row r="16" spans="2:8" ht="15" customHeight="1">
      <c r="B16" s="76">
        <v>8</v>
      </c>
      <c r="C16" s="58"/>
      <c r="D16" s="90">
        <v>8</v>
      </c>
      <c r="E16" s="92"/>
    </row>
    <row r="17" spans="2:7" ht="17.100000000000001" customHeight="1">
      <c r="B17" s="77"/>
      <c r="C17" s="57"/>
      <c r="D17" s="91"/>
      <c r="E17" s="93"/>
    </row>
    <row r="18" spans="2:7" ht="15" customHeight="1">
      <c r="B18" s="76">
        <v>9</v>
      </c>
      <c r="C18" s="58"/>
      <c r="D18" s="90">
        <v>9</v>
      </c>
      <c r="E18" s="92"/>
    </row>
    <row r="19" spans="2:7" ht="17.100000000000001" customHeight="1">
      <c r="B19" s="77"/>
      <c r="C19" s="57"/>
      <c r="D19" s="91"/>
      <c r="E19" s="93"/>
      <c r="F19" s="90"/>
      <c r="G19" s="92"/>
    </row>
    <row r="20" spans="2:7" ht="15" customHeight="1">
      <c r="B20" s="76">
        <v>10</v>
      </c>
      <c r="C20" s="58"/>
      <c r="D20" s="90">
        <v>10</v>
      </c>
      <c r="E20" s="92"/>
      <c r="F20" s="91"/>
      <c r="G20" s="93"/>
    </row>
    <row r="21" spans="2:7" ht="17.100000000000001" customHeight="1">
      <c r="B21" s="77"/>
      <c r="C21" s="57"/>
      <c r="D21" s="91"/>
      <c r="E21" s="93"/>
      <c r="F21" s="90"/>
      <c r="G21" s="98"/>
    </row>
    <row r="22" spans="2:7" ht="15" customHeight="1">
      <c r="B22" s="76">
        <v>11</v>
      </c>
      <c r="C22" s="58"/>
      <c r="D22" s="90">
        <v>11</v>
      </c>
      <c r="E22" s="92"/>
      <c r="F22" s="91"/>
      <c r="G22" s="99"/>
    </row>
    <row r="23" spans="2:7" ht="17.100000000000001" customHeight="1">
      <c r="B23" s="77"/>
      <c r="C23" s="57"/>
      <c r="D23" s="91"/>
      <c r="E23" s="93"/>
    </row>
    <row r="24" spans="2:7" ht="15" customHeight="1">
      <c r="B24" s="76">
        <v>12</v>
      </c>
      <c r="C24" s="58"/>
      <c r="D24" s="90">
        <v>12</v>
      </c>
      <c r="E24" s="92"/>
    </row>
    <row r="25" spans="2:7" ht="17.100000000000001" customHeight="1">
      <c r="B25" s="77"/>
      <c r="C25" s="57"/>
      <c r="D25" s="91"/>
      <c r="E25" s="93"/>
    </row>
    <row r="26" spans="2:7" ht="15" customHeight="1">
      <c r="B26" s="76">
        <v>13</v>
      </c>
      <c r="C26" s="58"/>
      <c r="D26" s="90">
        <v>13</v>
      </c>
      <c r="E26" s="92"/>
    </row>
    <row r="27" spans="2:7" ht="17.100000000000001" customHeight="1">
      <c r="B27" s="77"/>
      <c r="C27" s="57"/>
      <c r="D27" s="91"/>
      <c r="E27" s="93"/>
    </row>
    <row r="28" spans="2:7" ht="15" customHeight="1">
      <c r="B28" s="76">
        <v>14</v>
      </c>
      <c r="C28" s="58"/>
      <c r="D28" s="90">
        <v>14</v>
      </c>
      <c r="E28" s="92"/>
    </row>
    <row r="29" spans="2:7" ht="17.100000000000001" customHeight="1">
      <c r="B29" s="77"/>
      <c r="C29" s="57"/>
      <c r="D29" s="91"/>
      <c r="E29" s="93"/>
    </row>
    <row r="30" spans="2:7" ht="15" customHeight="1">
      <c r="B30" s="76">
        <v>15</v>
      </c>
      <c r="C30" s="58"/>
      <c r="D30" s="90">
        <v>15</v>
      </c>
      <c r="E30" s="92"/>
    </row>
    <row r="31" spans="2:7" ht="17.100000000000001" customHeight="1">
      <c r="B31" s="77"/>
      <c r="C31" s="57"/>
      <c r="D31" s="91"/>
      <c r="E31" s="93"/>
    </row>
    <row r="32" spans="2:7" ht="15" customHeight="1">
      <c r="B32" s="76">
        <v>16</v>
      </c>
      <c r="C32" s="58"/>
      <c r="D32" s="90">
        <v>16</v>
      </c>
      <c r="E32" s="92"/>
    </row>
    <row r="33" spans="2:5" ht="17.100000000000001" customHeight="1">
      <c r="B33" s="77"/>
      <c r="C33" s="57"/>
      <c r="D33" s="91"/>
      <c r="E33" s="93"/>
    </row>
    <row r="34" spans="2:5" ht="15" customHeight="1">
      <c r="B34" s="76">
        <v>17</v>
      </c>
      <c r="C34" s="58"/>
      <c r="D34" s="90">
        <v>17</v>
      </c>
      <c r="E34" s="92"/>
    </row>
    <row r="35" spans="2:5" ht="17.100000000000001" customHeight="1">
      <c r="B35" s="94"/>
      <c r="C35" s="57"/>
      <c r="D35" s="91"/>
      <c r="E35" s="95"/>
    </row>
    <row r="36" spans="2:5" ht="15" customHeight="1">
      <c r="B36" s="76">
        <v>18</v>
      </c>
      <c r="C36" s="58"/>
      <c r="D36" s="90">
        <v>18</v>
      </c>
      <c r="E36" s="92"/>
    </row>
    <row r="37" spans="2:5" ht="17.100000000000001" customHeight="1">
      <c r="B37" s="77"/>
      <c r="C37" s="57"/>
      <c r="D37" s="91"/>
      <c r="E37" s="93"/>
    </row>
    <row r="38" spans="2:5" ht="15" customHeight="1">
      <c r="B38" s="94">
        <v>19</v>
      </c>
      <c r="C38" s="58"/>
      <c r="D38" s="90">
        <v>19</v>
      </c>
      <c r="E38" s="95"/>
    </row>
    <row r="39" spans="2:5" ht="17.100000000000001" customHeight="1">
      <c r="B39" s="77"/>
      <c r="C39" s="57"/>
      <c r="D39" s="91"/>
      <c r="E39" s="93"/>
    </row>
    <row r="40" spans="2:5" ht="15" customHeight="1">
      <c r="B40" s="76">
        <v>20</v>
      </c>
      <c r="C40" s="58"/>
      <c r="D40" s="90">
        <v>20</v>
      </c>
      <c r="E40" s="92"/>
    </row>
    <row r="41" spans="2:5" ht="17.100000000000001" customHeight="1">
      <c r="B41" s="77"/>
      <c r="C41" s="57"/>
      <c r="D41" s="91"/>
      <c r="E41" s="93"/>
    </row>
    <row r="42" spans="2:5" ht="15" customHeight="1">
      <c r="B42" s="76">
        <v>21</v>
      </c>
      <c r="C42" s="58"/>
      <c r="D42" s="90">
        <v>21</v>
      </c>
      <c r="E42" s="92"/>
    </row>
    <row r="43" spans="2:5" ht="17.100000000000001" customHeight="1">
      <c r="B43" s="77"/>
      <c r="C43" s="57"/>
      <c r="D43" s="91"/>
      <c r="E43" s="93"/>
    </row>
    <row r="44" spans="2:5" ht="15" customHeight="1">
      <c r="B44" s="76">
        <v>22</v>
      </c>
      <c r="C44" s="58"/>
      <c r="D44" s="90">
        <v>22</v>
      </c>
      <c r="E44" s="92"/>
    </row>
    <row r="45" spans="2:5" ht="17.100000000000001" customHeight="1">
      <c r="B45" s="94"/>
      <c r="C45" s="57"/>
      <c r="D45" s="91"/>
      <c r="E45" s="95"/>
    </row>
    <row r="46" spans="2:5" ht="15" customHeight="1">
      <c r="B46" s="76">
        <v>23</v>
      </c>
      <c r="C46" s="58"/>
      <c r="D46" s="90">
        <v>23</v>
      </c>
      <c r="E46" s="92"/>
    </row>
    <row r="47" spans="2:5" ht="17.100000000000001" customHeight="1">
      <c r="B47" s="77"/>
      <c r="C47" s="57"/>
      <c r="D47" s="91"/>
      <c r="E47" s="93"/>
    </row>
    <row r="48" spans="2:5" ht="15" customHeight="1">
      <c r="B48" s="76">
        <v>24</v>
      </c>
      <c r="C48" s="58"/>
      <c r="D48" s="90">
        <v>24</v>
      </c>
      <c r="E48" s="92"/>
    </row>
    <row r="49" spans="2:5" ht="17.100000000000001" customHeight="1">
      <c r="B49" s="77"/>
      <c r="C49" s="57"/>
      <c r="D49" s="91"/>
      <c r="E49" s="93"/>
    </row>
    <row r="50" spans="2:5" ht="15" customHeight="1">
      <c r="B50" s="76">
        <v>25</v>
      </c>
      <c r="C50" s="58"/>
      <c r="D50" s="90">
        <v>25</v>
      </c>
      <c r="E50" s="92"/>
    </row>
    <row r="51" spans="2:5" ht="17.100000000000001" customHeight="1">
      <c r="B51" s="77"/>
      <c r="C51" s="57"/>
      <c r="D51" s="91"/>
      <c r="E51" s="93"/>
    </row>
    <row r="52" spans="2:5" ht="15" customHeight="1">
      <c r="B52" s="76">
        <v>26</v>
      </c>
      <c r="C52" s="58"/>
      <c r="D52" s="90">
        <v>26</v>
      </c>
      <c r="E52" s="92"/>
    </row>
    <row r="53" spans="2:5" ht="17.100000000000001" customHeight="1">
      <c r="B53" s="77"/>
      <c r="C53" s="57"/>
      <c r="D53" s="91"/>
      <c r="E53" s="93"/>
    </row>
    <row r="54" spans="2:5" ht="15" customHeight="1">
      <c r="B54" s="76">
        <v>27</v>
      </c>
      <c r="C54" s="58"/>
      <c r="D54" s="90">
        <v>27</v>
      </c>
      <c r="E54" s="92"/>
    </row>
    <row r="55" spans="2:5" ht="17.100000000000001" customHeight="1">
      <c r="B55" s="77"/>
      <c r="C55" s="57"/>
      <c r="D55" s="91"/>
      <c r="E55" s="93"/>
    </row>
    <row r="56" spans="2:5" ht="15" customHeight="1">
      <c r="B56" s="76">
        <v>28</v>
      </c>
      <c r="C56" s="58"/>
      <c r="D56" s="90">
        <v>28</v>
      </c>
      <c r="E56" s="92"/>
    </row>
    <row r="57" spans="2:5" ht="17.100000000000001" customHeight="1">
      <c r="B57" s="77"/>
      <c r="C57" s="57"/>
      <c r="D57" s="91"/>
      <c r="E57" s="93"/>
    </row>
    <row r="58" spans="2:5" ht="15" customHeight="1">
      <c r="B58" s="76">
        <v>29</v>
      </c>
      <c r="C58" s="58"/>
      <c r="D58" s="90">
        <v>29</v>
      </c>
      <c r="E58" s="92"/>
    </row>
    <row r="59" spans="2:5" ht="17.100000000000001" customHeight="1">
      <c r="B59" s="77"/>
      <c r="C59" s="57"/>
      <c r="D59" s="91"/>
      <c r="E59" s="93"/>
    </row>
  </sheetData>
  <mergeCells count="91">
    <mergeCell ref="F19:F20"/>
    <mergeCell ref="G19:G20"/>
    <mergeCell ref="F21:F22"/>
    <mergeCell ref="G21:G22"/>
    <mergeCell ref="B2:B3"/>
    <mergeCell ref="D2:D3"/>
    <mergeCell ref="E2:E3"/>
    <mergeCell ref="B4:B5"/>
    <mergeCell ref="D4:D5"/>
    <mergeCell ref="E4:E5"/>
    <mergeCell ref="B6:B7"/>
    <mergeCell ref="D6:D7"/>
    <mergeCell ref="E6:E7"/>
    <mergeCell ref="B8:B9"/>
    <mergeCell ref="D8:D9"/>
    <mergeCell ref="E8:E9"/>
    <mergeCell ref="B18:B19"/>
    <mergeCell ref="D18:D19"/>
    <mergeCell ref="E18:E19"/>
    <mergeCell ref="B10:B11"/>
    <mergeCell ref="D10:D11"/>
    <mergeCell ref="E10:E11"/>
    <mergeCell ref="B12:B13"/>
    <mergeCell ref="D12:D13"/>
    <mergeCell ref="E12:E13"/>
    <mergeCell ref="D14:D15"/>
    <mergeCell ref="B14:B15"/>
    <mergeCell ref="E14:E15"/>
    <mergeCell ref="B16:B17"/>
    <mergeCell ref="D16:D17"/>
    <mergeCell ref="E16:E17"/>
    <mergeCell ref="B20:B21"/>
    <mergeCell ref="D20:D21"/>
    <mergeCell ref="E20:E21"/>
    <mergeCell ref="B22:B23"/>
    <mergeCell ref="D22:D23"/>
    <mergeCell ref="E22:E23"/>
    <mergeCell ref="B24:B25"/>
    <mergeCell ref="D24:D25"/>
    <mergeCell ref="E24:E25"/>
    <mergeCell ref="B26:B27"/>
    <mergeCell ref="D26:D27"/>
    <mergeCell ref="E26:E27"/>
    <mergeCell ref="B28:B29"/>
    <mergeCell ref="D28:D29"/>
    <mergeCell ref="E28:E29"/>
    <mergeCell ref="B30:B31"/>
    <mergeCell ref="D30:D31"/>
    <mergeCell ref="E30:E31"/>
    <mergeCell ref="B32:B33"/>
    <mergeCell ref="D32:D33"/>
    <mergeCell ref="E32:E33"/>
    <mergeCell ref="B34:B35"/>
    <mergeCell ref="D34:D35"/>
    <mergeCell ref="E34:E35"/>
    <mergeCell ref="B36:B37"/>
    <mergeCell ref="D36:D37"/>
    <mergeCell ref="E36:E37"/>
    <mergeCell ref="B38:B39"/>
    <mergeCell ref="D38:D39"/>
    <mergeCell ref="E38:E39"/>
    <mergeCell ref="B40:B41"/>
    <mergeCell ref="D40:D41"/>
    <mergeCell ref="E40:E41"/>
    <mergeCell ref="B42:B43"/>
    <mergeCell ref="D42:D43"/>
    <mergeCell ref="E42:E43"/>
    <mergeCell ref="B44:B45"/>
    <mergeCell ref="D44:D45"/>
    <mergeCell ref="E44:E45"/>
    <mergeCell ref="B46:B47"/>
    <mergeCell ref="D46:D47"/>
    <mergeCell ref="E46:E47"/>
    <mergeCell ref="B48:B49"/>
    <mergeCell ref="D48:D49"/>
    <mergeCell ref="E48:E49"/>
    <mergeCell ref="B50:B51"/>
    <mergeCell ref="D50:D51"/>
    <mergeCell ref="E50:E51"/>
    <mergeCell ref="B52:B53"/>
    <mergeCell ref="D52:D53"/>
    <mergeCell ref="E52:E53"/>
    <mergeCell ref="B54:B55"/>
    <mergeCell ref="D54:D55"/>
    <mergeCell ref="E54:E55"/>
    <mergeCell ref="B56:B57"/>
    <mergeCell ref="D56:D57"/>
    <mergeCell ref="E56:E57"/>
    <mergeCell ref="B58:B59"/>
    <mergeCell ref="D58:D59"/>
    <mergeCell ref="E58:E59"/>
  </mergeCells>
  <pageMargins left="0.7" right="0.7" top="0.78740157499999996" bottom="0.78740157499999996" header="0.3" footer="0.3"/>
  <pageSetup paperSize="9" orientation="portrait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6</vt:i4>
      </vt:variant>
      <vt:variant>
        <vt:lpstr>Benannte Bereiche</vt:lpstr>
      </vt:variant>
      <vt:variant>
        <vt:i4>1</vt:i4>
      </vt:variant>
    </vt:vector>
  </HeadingPairs>
  <TitlesOfParts>
    <vt:vector size="7" baseType="lpstr">
      <vt:lpstr>Tabelle1</vt:lpstr>
      <vt:lpstr>Ergebnisse</vt:lpstr>
      <vt:lpstr>Listenwahl</vt:lpstr>
      <vt:lpstr>Direktkandidat_innen</vt:lpstr>
      <vt:lpstr>Wahlkreise</vt:lpstr>
      <vt:lpstr>Kreise</vt:lpstr>
      <vt:lpstr>Tabelle1!Druckbereich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xxx</dc:creator>
  <cp:keywords/>
  <dc:description/>
  <cp:lastModifiedBy>Daniela Reitemeyer</cp:lastModifiedBy>
  <cp:revision/>
  <dcterms:created xsi:type="dcterms:W3CDTF">2005-08-31T13:36:50Z</dcterms:created>
  <dcterms:modified xsi:type="dcterms:W3CDTF">2022-04-25T07:09:07Z</dcterms:modified>
  <cp:category/>
  <cp:contentStatus/>
</cp:coreProperties>
</file>